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dward\Desktop\"/>
    </mc:Choice>
  </mc:AlternateContent>
  <xr:revisionPtr revIDLastSave="0" documentId="8_{4500213D-81FC-4E6B-AA78-4673D1D34571}" xr6:coauthVersionLast="47" xr6:coauthVersionMax="47" xr10:uidLastSave="{00000000-0000-0000-0000-000000000000}"/>
  <bookViews>
    <workbookView xWindow="32295" yWindow="1680" windowWidth="14400" windowHeight="11385" firstSheet="1" activeTab="1" xr2:uid="{00000000-000D-0000-FFFF-FFFF00000000}"/>
  </bookViews>
  <sheets>
    <sheet name="Product List" sheetId="1" state="veryHidden" r:id="rId1"/>
    <sheet name="ORDER FORM" sheetId="2" r:id="rId2"/>
  </sheets>
  <definedNames>
    <definedName name="_xlnm._FilterDatabase" localSheetId="0" hidden="1">'Product List'!$A$1:$I$543</definedName>
    <definedName name="_xlnm.Print_Area" localSheetId="1">'ORDER FORM'!$A$5:$L$47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7" i="2" l="1"/>
  <c r="B10" i="2" l="1"/>
  <c r="C10" i="2"/>
  <c r="D10" i="2"/>
  <c r="E10" i="2"/>
  <c r="F10" i="2"/>
  <c r="K10" i="2" s="1"/>
  <c r="G10" i="2"/>
  <c r="H10" i="2"/>
  <c r="I10" i="2"/>
  <c r="B12" i="2"/>
  <c r="C12" i="2"/>
  <c r="D12" i="2"/>
  <c r="E12" i="2"/>
  <c r="F12" i="2"/>
  <c r="K12" i="2" s="1"/>
  <c r="G12" i="2"/>
  <c r="H12" i="2"/>
  <c r="I12" i="2"/>
  <c r="B13" i="2"/>
  <c r="C13" i="2"/>
  <c r="D13" i="2"/>
  <c r="E13" i="2"/>
  <c r="F13" i="2"/>
  <c r="K13" i="2" s="1"/>
  <c r="G13" i="2"/>
  <c r="H13" i="2"/>
  <c r="I13" i="2"/>
  <c r="B14" i="2"/>
  <c r="C14" i="2"/>
  <c r="D14" i="2"/>
  <c r="E14" i="2"/>
  <c r="F14" i="2"/>
  <c r="K14" i="2" s="1"/>
  <c r="G14" i="2"/>
  <c r="H14" i="2"/>
  <c r="I14" i="2"/>
  <c r="B15" i="2"/>
  <c r="C15" i="2"/>
  <c r="D15" i="2"/>
  <c r="E15" i="2"/>
  <c r="F15" i="2"/>
  <c r="K15" i="2" s="1"/>
  <c r="G15" i="2"/>
  <c r="H15" i="2"/>
  <c r="I15" i="2"/>
  <c r="B16" i="2"/>
  <c r="C16" i="2"/>
  <c r="D16" i="2"/>
  <c r="E16" i="2"/>
  <c r="F16" i="2"/>
  <c r="K16" i="2" s="1"/>
  <c r="G16" i="2"/>
  <c r="H16" i="2"/>
  <c r="I16" i="2"/>
  <c r="B17" i="2"/>
  <c r="C17" i="2"/>
  <c r="D17" i="2"/>
  <c r="E17" i="2"/>
  <c r="F17" i="2"/>
  <c r="K17" i="2" s="1"/>
  <c r="G17" i="2"/>
  <c r="H17" i="2"/>
  <c r="I17" i="2"/>
  <c r="B18" i="2"/>
  <c r="C18" i="2"/>
  <c r="D18" i="2"/>
  <c r="E18" i="2"/>
  <c r="F18" i="2"/>
  <c r="K18" i="2" s="1"/>
  <c r="G18" i="2"/>
  <c r="H18" i="2"/>
  <c r="I18" i="2"/>
  <c r="B19" i="2"/>
  <c r="C19" i="2"/>
  <c r="D19" i="2"/>
  <c r="E19" i="2"/>
  <c r="F19" i="2"/>
  <c r="K19" i="2" s="1"/>
  <c r="G19" i="2"/>
  <c r="H19" i="2"/>
  <c r="I19" i="2"/>
  <c r="B20" i="2"/>
  <c r="C20" i="2"/>
  <c r="D20" i="2"/>
  <c r="E20" i="2"/>
  <c r="F20" i="2"/>
  <c r="K20" i="2" s="1"/>
  <c r="G20" i="2"/>
  <c r="H20" i="2"/>
  <c r="I20" i="2"/>
  <c r="B21" i="2"/>
  <c r="C21" i="2"/>
  <c r="D21" i="2"/>
  <c r="E21" i="2"/>
  <c r="F21" i="2"/>
  <c r="K21" i="2" s="1"/>
  <c r="G21" i="2"/>
  <c r="H21" i="2"/>
  <c r="I21" i="2"/>
  <c r="B22" i="2"/>
  <c r="C22" i="2"/>
  <c r="D22" i="2"/>
  <c r="E22" i="2"/>
  <c r="F22" i="2"/>
  <c r="K22" i="2" s="1"/>
  <c r="G22" i="2"/>
  <c r="H22" i="2"/>
  <c r="I22" i="2"/>
  <c r="B23" i="2"/>
  <c r="C23" i="2"/>
  <c r="D23" i="2"/>
  <c r="E23" i="2"/>
  <c r="F23" i="2"/>
  <c r="K23" i="2" s="1"/>
  <c r="G23" i="2"/>
  <c r="H23" i="2"/>
  <c r="I23" i="2"/>
  <c r="B24" i="2"/>
  <c r="C24" i="2"/>
  <c r="D24" i="2"/>
  <c r="E24" i="2"/>
  <c r="F24" i="2"/>
  <c r="K24" i="2" s="1"/>
  <c r="G24" i="2"/>
  <c r="H24" i="2"/>
  <c r="I24" i="2"/>
  <c r="B25" i="2"/>
  <c r="C25" i="2"/>
  <c r="D25" i="2"/>
  <c r="E25" i="2"/>
  <c r="F25" i="2"/>
  <c r="K25" i="2" s="1"/>
  <c r="G25" i="2"/>
  <c r="H25" i="2"/>
  <c r="I25" i="2"/>
  <c r="B26" i="2"/>
  <c r="C26" i="2"/>
  <c r="D26" i="2"/>
  <c r="E26" i="2"/>
  <c r="F26" i="2"/>
  <c r="K26" i="2" s="1"/>
  <c r="G26" i="2"/>
  <c r="H26" i="2"/>
  <c r="I26" i="2"/>
  <c r="B27" i="2"/>
  <c r="C27" i="2"/>
  <c r="D27" i="2"/>
  <c r="E27" i="2"/>
  <c r="F27" i="2"/>
  <c r="K27" i="2" s="1"/>
  <c r="G27" i="2"/>
  <c r="H27" i="2"/>
  <c r="I27" i="2"/>
  <c r="B28" i="2"/>
  <c r="C28" i="2"/>
  <c r="D28" i="2"/>
  <c r="E28" i="2"/>
  <c r="F28" i="2"/>
  <c r="K28" i="2" s="1"/>
  <c r="G28" i="2"/>
  <c r="H28" i="2"/>
  <c r="I28" i="2"/>
  <c r="B29" i="2"/>
  <c r="C29" i="2"/>
  <c r="D29" i="2"/>
  <c r="E29" i="2"/>
  <c r="F29" i="2"/>
  <c r="K29" i="2" s="1"/>
  <c r="G29" i="2"/>
  <c r="H29" i="2"/>
  <c r="I29" i="2"/>
  <c r="B30" i="2"/>
  <c r="C30" i="2"/>
  <c r="D30" i="2"/>
  <c r="E30" i="2"/>
  <c r="F30" i="2"/>
  <c r="K30" i="2" s="1"/>
  <c r="G30" i="2"/>
  <c r="H30" i="2"/>
  <c r="I30" i="2"/>
  <c r="B31" i="2"/>
  <c r="C31" i="2"/>
  <c r="D31" i="2"/>
  <c r="E31" i="2"/>
  <c r="F31" i="2"/>
  <c r="K31" i="2" s="1"/>
  <c r="G31" i="2"/>
  <c r="H31" i="2"/>
  <c r="I31" i="2"/>
  <c r="B32" i="2"/>
  <c r="C32" i="2"/>
  <c r="D32" i="2"/>
  <c r="E32" i="2"/>
  <c r="F32" i="2"/>
  <c r="K32" i="2" s="1"/>
  <c r="G32" i="2"/>
  <c r="H32" i="2"/>
  <c r="I32" i="2"/>
  <c r="B33" i="2"/>
  <c r="C33" i="2"/>
  <c r="D33" i="2"/>
  <c r="E33" i="2"/>
  <c r="F33" i="2"/>
  <c r="K33" i="2" s="1"/>
  <c r="G33" i="2"/>
  <c r="H33" i="2"/>
  <c r="I33" i="2"/>
  <c r="B34" i="2"/>
  <c r="C34" i="2"/>
  <c r="D34" i="2"/>
  <c r="E34" i="2"/>
  <c r="F34" i="2"/>
  <c r="K34" i="2" s="1"/>
  <c r="G34" i="2"/>
  <c r="H34" i="2"/>
  <c r="I34" i="2"/>
  <c r="B35" i="2"/>
  <c r="C35" i="2"/>
  <c r="D35" i="2"/>
  <c r="E35" i="2"/>
  <c r="F35" i="2"/>
  <c r="K35" i="2" s="1"/>
  <c r="G35" i="2"/>
  <c r="H35" i="2"/>
  <c r="I35" i="2"/>
  <c r="B36" i="2"/>
  <c r="C36" i="2"/>
  <c r="D36" i="2"/>
  <c r="E36" i="2"/>
  <c r="F36" i="2"/>
  <c r="K36" i="2" s="1"/>
  <c r="G36" i="2"/>
  <c r="H36" i="2"/>
  <c r="I36" i="2"/>
  <c r="B37" i="2"/>
  <c r="C37" i="2"/>
  <c r="D37" i="2"/>
  <c r="E37" i="2"/>
  <c r="F37" i="2"/>
  <c r="K37" i="2" s="1"/>
  <c r="G37" i="2"/>
  <c r="H37" i="2"/>
  <c r="I37" i="2"/>
  <c r="B38" i="2"/>
  <c r="C38" i="2"/>
  <c r="D38" i="2"/>
  <c r="E38" i="2"/>
  <c r="F38" i="2"/>
  <c r="K38" i="2" s="1"/>
  <c r="G38" i="2"/>
  <c r="H38" i="2"/>
  <c r="I38" i="2"/>
  <c r="B39" i="2"/>
  <c r="C39" i="2"/>
  <c r="D39" i="2"/>
  <c r="E39" i="2"/>
  <c r="F39" i="2"/>
  <c r="K39" i="2" s="1"/>
  <c r="G39" i="2"/>
  <c r="H39" i="2"/>
  <c r="I39" i="2"/>
  <c r="B40" i="2"/>
  <c r="C40" i="2"/>
  <c r="D40" i="2"/>
  <c r="E40" i="2"/>
  <c r="F40" i="2"/>
  <c r="K40" i="2" s="1"/>
  <c r="G40" i="2"/>
  <c r="H40" i="2"/>
  <c r="I40" i="2"/>
  <c r="B41" i="2"/>
  <c r="C41" i="2"/>
  <c r="D41" i="2"/>
  <c r="E41" i="2"/>
  <c r="F41" i="2"/>
  <c r="K41" i="2" s="1"/>
  <c r="G41" i="2"/>
  <c r="H41" i="2"/>
  <c r="I41" i="2"/>
  <c r="B42" i="2"/>
  <c r="C42" i="2"/>
  <c r="D42" i="2"/>
  <c r="E42" i="2"/>
  <c r="F42" i="2"/>
  <c r="K42" i="2" s="1"/>
  <c r="G42" i="2"/>
  <c r="H42" i="2"/>
  <c r="I42" i="2"/>
  <c r="B43" i="2"/>
  <c r="C43" i="2"/>
  <c r="D43" i="2"/>
  <c r="E43" i="2"/>
  <c r="F43" i="2"/>
  <c r="K43" i="2" s="1"/>
  <c r="G43" i="2"/>
  <c r="H43" i="2"/>
  <c r="I43" i="2"/>
  <c r="B44" i="2"/>
  <c r="C44" i="2"/>
  <c r="D44" i="2"/>
  <c r="E44" i="2"/>
  <c r="F44" i="2"/>
  <c r="K44" i="2" s="1"/>
  <c r="G44" i="2"/>
  <c r="H44" i="2"/>
  <c r="I44" i="2"/>
  <c r="B45" i="2"/>
  <c r="C45" i="2"/>
  <c r="D45" i="2"/>
  <c r="E45" i="2"/>
  <c r="F45" i="2"/>
  <c r="K45" i="2" s="1"/>
  <c r="G45" i="2"/>
  <c r="H45" i="2"/>
  <c r="I45" i="2"/>
  <c r="B46" i="2"/>
  <c r="C46" i="2"/>
  <c r="D46" i="2"/>
  <c r="E46" i="2"/>
  <c r="F46" i="2"/>
  <c r="K46" i="2" s="1"/>
  <c r="G46" i="2"/>
  <c r="H46" i="2"/>
  <c r="I46" i="2"/>
  <c r="H11" i="2"/>
  <c r="I11" i="2" l="1"/>
  <c r="E11" i="2"/>
  <c r="D11" i="2"/>
  <c r="C11" i="2"/>
  <c r="B11" i="2"/>
  <c r="F11" i="2" l="1"/>
  <c r="G11" i="2"/>
  <c r="K11" i="2" l="1"/>
  <c r="K47" i="2" s="1"/>
</calcChain>
</file>

<file path=xl/sharedStrings.xml><?xml version="1.0" encoding="utf-8"?>
<sst xmlns="http://schemas.openxmlformats.org/spreadsheetml/2006/main" count="1731" uniqueCount="840">
  <si>
    <t>Purchase order no.</t>
  </si>
  <si>
    <t>New Code</t>
  </si>
  <si>
    <t>Brand</t>
  </si>
  <si>
    <t>Product Description</t>
  </si>
  <si>
    <t>Weight</t>
  </si>
  <si>
    <t>Case Size</t>
  </si>
  <si>
    <t>VAT</t>
  </si>
  <si>
    <t>Unit Barcode</t>
  </si>
  <si>
    <t>Order Total</t>
  </si>
  <si>
    <t>Notes</t>
  </si>
  <si>
    <t>TOTAL</t>
  </si>
  <si>
    <t>Case Price 2023</t>
  </si>
  <si>
    <t>Unit Price 2023</t>
  </si>
  <si>
    <t>CUSTOMER ACOUNT NUMBER</t>
  </si>
  <si>
    <t>CUSTOMER NO.:</t>
  </si>
  <si>
    <t xml:space="preserve">CHRISTMAS ORDER FORM </t>
  </si>
  <si>
    <t>AMARETTI DEL CHIOSTRO</t>
  </si>
  <si>
    <t>AMRTI CHIO CRUNCHY AMARETTI IN SML WINDOW BOX</t>
  </si>
  <si>
    <t>50g</t>
  </si>
  <si>
    <t>AMRTI CHIO CRUNCHY AMARETTI IN TALL TIN</t>
  </si>
  <si>
    <t>175g</t>
  </si>
  <si>
    <t>AMRTI CHIO CRUNCHY AMARETTI IN WINDOW BOX</t>
  </si>
  <si>
    <t>150g</t>
  </si>
  <si>
    <t>AMRTI CHIO MINI CRUNCHY AMARETTI IN BAG</t>
  </si>
  <si>
    <t>200g</t>
  </si>
  <si>
    <t>AMRTI CHIO SOFT AMARETTI IN GREEN TALL TIN</t>
  </si>
  <si>
    <t>180g</t>
  </si>
  <si>
    <t>AMRTI CHIO SOFT LEMON AMARETTI TOWER TIN</t>
  </si>
  <si>
    <t>AMRTI CHIO AMARETTI IN GREY ROUND TIN</t>
  </si>
  <si>
    <t>210g</t>
  </si>
  <si>
    <t>AMRTI CHIO SOFT AMARETTI IN WINDOW BOX</t>
  </si>
  <si>
    <t>145g</t>
  </si>
  <si>
    <t>AMRTI CHIO SOFT LEMON WINDOW BOX</t>
  </si>
  <si>
    <t>AMRTI CHIO 75G CRUNCHY AMARETTI IN SMALL RED CARD PACK</t>
  </si>
  <si>
    <t>75g</t>
  </si>
  <si>
    <t>AMRTI CHIO 75G SOFT AMARETTI IN SMALL GREEN CARD PACK</t>
  </si>
  <si>
    <t>AMRTI CHIO 200G CANTUCCINI CHOC CHIP IN WINDOW BOX</t>
  </si>
  <si>
    <t>AMRTI CHIO 190G BISCOTTIERA METAL TIN WITH MIXED AMARETTI</t>
  </si>
  <si>
    <t>190g</t>
  </si>
  <si>
    <t>AMRTI CHIO SOFT AMARETTI IN CATERING BAG 500G</t>
  </si>
  <si>
    <t>500g</t>
  </si>
  <si>
    <t>AMARETTI VIRGINIA</t>
  </si>
  <si>
    <t>AV CLASSIC PANDORO IN CARDBAORD PEAKED CARDBAORD GIFT BOX</t>
  </si>
  <si>
    <t>750g</t>
  </si>
  <si>
    <t>AMRTI VRG MINI PANDORO IN WHITE BOX 80G</t>
  </si>
  <si>
    <t>80g</t>
  </si>
  <si>
    <t>AMRTI VRG MINI PANETTONE IN WHITE BOX 100G</t>
  </si>
  <si>
    <t>100g</t>
  </si>
  <si>
    <t xml:space="preserve">AV TRADITONAL PANETTONE - PAPER WRAPPED PANETTONE WITH CANDIED GINGER AND CHOCOLATE DROPS                                </t>
  </si>
  <si>
    <t>1000g</t>
  </si>
  <si>
    <t>AV TRADITONAL PANETTONE -  PAPER WRAPPED PANETTONE CANDIED PEAR AND CHOCOLATE DROPS</t>
  </si>
  <si>
    <t>AMRTI VRG CLASSIC SOFT ALMOND AMARETTI IN LIGHT GREEN BAG</t>
  </si>
  <si>
    <t>160g</t>
  </si>
  <si>
    <t>AV ARTISANAL HANDMADE SWEET STICKS (COCOA AND CHOCOLATE)</t>
  </si>
  <si>
    <t>AV ARTISANAL HANDMADE SWEET STICKS (PISTACHIO)</t>
  </si>
  <si>
    <t>AV ARTISANAL HANDMADE SWEET STICKS (VANILLIA)</t>
  </si>
  <si>
    <t>AV PANETTONE IMPASTO TRADIZIONALE- TRADITIONAL IN BROWN WRAP</t>
  </si>
  <si>
    <t>AV AMARETTO &amp; CHOC DROP PANTETONE IN CARDBOARD GIFT BOX</t>
  </si>
  <si>
    <t>AV AMARETTO &amp; CHOC DROP PANTETONE IN CRACKER WRAP</t>
  </si>
  <si>
    <t>AV CHOCOLATE PANETTONE IN CARDBAORD GIFT BOX</t>
  </si>
  <si>
    <t>AV CHOCOLATE PANETTONE IN CRACKER WRAP</t>
  </si>
  <si>
    <t>AV TRADITONAL PANETTONE -  PAPER WRAPPED PANETTONE LOW TRADITIONAL NATURALLY LEAVENED BAKED CAKE WITH SULTANAS AND CANDIED FRUITS</t>
  </si>
  <si>
    <t xml:space="preserve">AV TRADITONAL PANETTONE - PAPER WRAPPED PANETTONE WITH BRONTE’S PISTACHIO CREAM, COVERED WITH WHITE CHOCOLATE AND DECORATED WITH PISTACHIO DOP                                 </t>
  </si>
  <si>
    <t>900g</t>
  </si>
  <si>
    <t>AV TRADITONAL PANETTONE -  PAPER WRAPPED PANETTONE FILLED WITH A DELICATE LEMON CREAM</t>
  </si>
  <si>
    <t>850g</t>
  </si>
  <si>
    <t>AV TRADITONAL PANETTONE - PAPER WRAPPED PANETTONE SULTANAS, APPLE AND CINNAMON</t>
  </si>
  <si>
    <t>AV TRADITONAL PANETTONE - PAPER WRAPPED PANETTONE  WITH CREAM OF MARRONS GLACES &amp; MARRONS GLACES IN PIECES</t>
  </si>
  <si>
    <t>AV MILINASE CHOCOLATE PANETTONE</t>
  </si>
  <si>
    <t>AMRTI VRG CRUNCHY AMARETTI IN WINDOW BOX SELF</t>
  </si>
  <si>
    <t>AMRTI VRG TALL BAKE PANETTONE IN WHITE BOX</t>
  </si>
  <si>
    <t xml:space="preserve">AV CRUNCHY AMARETTI (IND WRAPPED) IN TALL RED TIN </t>
  </si>
  <si>
    <t>400g</t>
  </si>
  <si>
    <t>AV CRUNCHY AMARETTI (IND WRAPPED) IN SMALL RED CARDBOARD BOX</t>
  </si>
  <si>
    <t>AV CRUNCHY AMARETTI (IND WRAPPED) SMALL RED SQUARE TIN</t>
  </si>
  <si>
    <t>300g</t>
  </si>
  <si>
    <t>AV CRUNCHY AMARETTI (IND WRAPPED) IN LARGE 500G BAG</t>
  </si>
  <si>
    <t>AV SOFT CLASSIC AMARETTI IN GREEN TALL TIN</t>
  </si>
  <si>
    <t>AV SOFT CLASSIC AMARETTI IN GREEN CARDBOARD DIPLAY BOX</t>
  </si>
  <si>
    <t>AV SOFT CLASSIC AMARETTI IN SAMLL CARDBOARD BOX</t>
  </si>
  <si>
    <t>CITRUS (LEMON &amp; ORANGE) SOFT AMARETTI IN TALL ROUND TIN 6 OF EACH)</t>
  </si>
  <si>
    <t>140g</t>
  </si>
  <si>
    <t>AV CANTUCCI IN TALL GIFT TIN</t>
  </si>
  <si>
    <t>250g</t>
  </si>
  <si>
    <t>AV CANTUCCI CHOC CHIP IN CARDBOARD TALL GIFT BOX</t>
  </si>
  <si>
    <t>AV CANTUCCI CHOC CHIP IN CARDBOARD IN OBLONG GIFT BOX</t>
  </si>
  <si>
    <t>AV ARTISANAL BISCUITS MADE WITH STONE GROUND FLOUR (CARAMEL AND CINNAMON)</t>
  </si>
  <si>
    <t>AV ARTISANAL BISCUITS MADE WITH STONE GROUND FLOUR (GINGER AND LEMON)</t>
  </si>
  <si>
    <t xml:space="preserve">AMARETTI VIRGINIA </t>
  </si>
  <si>
    <t>AMRTI VRG DISPLAY STAND MINI - 12 PANDORO &amp; 12 PANETTONE</t>
  </si>
  <si>
    <t>12x80g+12x100g</t>
  </si>
  <si>
    <t>CHEF D'ITALIA</t>
  </si>
  <si>
    <t>CHEF D'ITALIA PANETTONE ASTUCCIO CHEF D ITALIA</t>
  </si>
  <si>
    <t>CHEF D'ITALIA PANETTONE 900</t>
  </si>
  <si>
    <t>908g</t>
  </si>
  <si>
    <t>CHEF D'ITALIA 150G AMARETTI CRUNCHY</t>
  </si>
  <si>
    <t>CHEF D'ITALIA 200G CANTUCCINI ALMOND</t>
  </si>
  <si>
    <t>CHEF D'ITALIA 200G SAVOIARDI LADY FINGERS</t>
  </si>
  <si>
    <t>CHIOSTRO DI SARONNO SPECIALITA</t>
  </si>
  <si>
    <t>CHD SP TRADITIONAL PANETTONE IN BOX 500G</t>
  </si>
  <si>
    <t>CHD SP PANETTONE CHOCOLATE CHIP 500G</t>
  </si>
  <si>
    <t>CHD SP TRADITIONAL PANETTONE IN BOX 36</t>
  </si>
  <si>
    <t>CHD SP PANETTONE CHOCOLATE BOX 36</t>
  </si>
  <si>
    <t>CHD SP PANETTONCINO PEAR AND CHOCOLATE 36</t>
  </si>
  <si>
    <t>CHD SP PANETTONE CLASSICO METAL TIN</t>
  </si>
  <si>
    <t>1kg</t>
  </si>
  <si>
    <t>CHD SP PANETTONE CLASSICO METAL TIN PROMENADE</t>
  </si>
  <si>
    <t>CHD SP PANNETONE PISTACHIO CARDBOX</t>
  </si>
  <si>
    <t>CHD SP TRADITIONAL PANDORO 6 PACK</t>
  </si>
  <si>
    <t>CHD SP PANETTONE LIMONCELLO HAND WRAPPED 750G</t>
  </si>
  <si>
    <t>CHD SP PANETTONE PISTACHIO CREAM FILLED HAND WRAPPED</t>
  </si>
  <si>
    <t>CHD SP PANETTONE SALTED CARAMEL HAND WRAPPED</t>
  </si>
  <si>
    <t>CHD SP ORGANIC (BIO) PANETTONE IN CARD BOX 500G</t>
  </si>
  <si>
    <t>CHD SP 750G CLASSICO PANETTONE IN PAPER WRAP</t>
  </si>
  <si>
    <t>CHD SP 750G CHOCOLATE PANETTONE IN PAPER WRAP</t>
  </si>
  <si>
    <t>CHD SP 750G ORGANIC (BIO) PANETTTONE IN PAPER WRAP</t>
  </si>
  <si>
    <t>CHD SP 750G TIRAMISU PANETTTONE IN CREAM PROMENADE METAL TIN</t>
  </si>
  <si>
    <t>CHD SP 100G MINI CHOC-CHIP PANETTTONE IN SMALL METAL TIN</t>
  </si>
  <si>
    <t>CHD SP CANTUCCINI</t>
  </si>
  <si>
    <t xml:space="preserve">CHIOSTRO DI SARONNO SPECIALITA </t>
  </si>
  <si>
    <t>CHD SP PANETTONE LIMONCELLO CARDBOX</t>
  </si>
  <si>
    <t>CHD SP PANETTONE MARRONS GLACES HANDLY WRAPPED</t>
  </si>
  <si>
    <t>DELICIOUS</t>
  </si>
  <si>
    <t>PESTO LIGURE</t>
  </si>
  <si>
    <t>90g</t>
  </si>
  <si>
    <t>PESTO ROSSO</t>
  </si>
  <si>
    <t>156g</t>
  </si>
  <si>
    <t>FIGS &amp; PORT DIPPER</t>
  </si>
  <si>
    <t>MUSTARD AND DILL DIPPER</t>
  </si>
  <si>
    <t>ACETO BALSAMICO</t>
  </si>
  <si>
    <t>125ml</t>
  </si>
  <si>
    <t>BREADDIPPER GARLIC BASIL OIL</t>
  </si>
  <si>
    <t>FUSILLONI 6 COLORI</t>
  </si>
  <si>
    <t>PIPE 6 COLORI</t>
  </si>
  <si>
    <t>ITALIAN OLIVES WITH HERBS AND DRIED TOMATOES</t>
  </si>
  <si>
    <t>212g</t>
  </si>
  <si>
    <t>SPANISH OLIVE MIX</t>
  </si>
  <si>
    <t>GARLIC AND PARSLEY TOASTS</t>
  </si>
  <si>
    <t>TOAST TOMATO &amp; OREGANO</t>
  </si>
  <si>
    <t>SUNDRIED TOMATO TAPENADE</t>
  </si>
  <si>
    <t>106g</t>
  </si>
  <si>
    <t>TAPENADE OLIVA &amp; AGLIO</t>
  </si>
  <si>
    <t>TOMATO AND DUTCH CHEESE TAPENADE</t>
  </si>
  <si>
    <t>APPLE AND PEAR JAM</t>
  </si>
  <si>
    <t>GAMES FOR MOTION</t>
  </si>
  <si>
    <t>GAMES FM MONOPOLY WITH CHOCOLATE PIECES</t>
  </si>
  <si>
    <t>144g</t>
  </si>
  <si>
    <t>GAMES FM SCRABBLE WITH CHOCOLATE PIECES</t>
  </si>
  <si>
    <t>154g</t>
  </si>
  <si>
    <t>GAMES FM SMALL MONOPOLY WITH CHOC PIECES</t>
  </si>
  <si>
    <t>GAMES FM SMALL SCRABBLE WITH CHOC PIECES</t>
  </si>
  <si>
    <t>GREEN CUISINE</t>
  </si>
  <si>
    <t>GRN CUISINE HERBAL HANGOVER COMFORTER CRACKER</t>
  </si>
  <si>
    <t>10g</t>
  </si>
  <si>
    <t>GRN CUISINE MULLED WINE POUCHETTES</t>
  </si>
  <si>
    <t>25g</t>
  </si>
  <si>
    <t>GRN CUISINE NUTMEG GRATER WITH NUTMEGS</t>
  </si>
  <si>
    <t>15g</t>
  </si>
  <si>
    <t>GRN CUISINE SPICE &amp; FRUIT MIX - MULLED WINE CRCKR</t>
  </si>
  <si>
    <t>GRN CUISINE MULLED CIDER POUCHETTES</t>
  </si>
  <si>
    <t>GRN CUISINE MULLED CIDER CRACKER</t>
  </si>
  <si>
    <t>GRN CUISINE WHISKY TODDY CRACKER</t>
  </si>
  <si>
    <t>6g</t>
  </si>
  <si>
    <t>LEONE</t>
  </si>
  <si>
    <t>LEONE TONDO 40% COCOA DARK MILK CHOCOLATE ROUND BARS</t>
  </si>
  <si>
    <t>70g</t>
  </si>
  <si>
    <t>DARK CHOCOLATE WHOLE PIEDMONT HAZELNUTS 55G</t>
  </si>
  <si>
    <t>55g</t>
  </si>
  <si>
    <t>MILK CHOCOLATE WHOLE PIEDMONT HAZELNUTS 55G</t>
  </si>
  <si>
    <t>MILK CHOCOLATE WHOLE SICILIAN PISTACHIOS 55G</t>
  </si>
  <si>
    <t>LEONE ITALIAN PASTILLES - 18 FLAVOURS X 3</t>
  </si>
  <si>
    <t>30g</t>
  </si>
  <si>
    <t>CLASSIC TINS DESIGN ASSORTED DISPLAY</t>
  </si>
  <si>
    <t>ROUND TIN WITH CHERRY PASTILLES</t>
  </si>
  <si>
    <t>60g</t>
  </si>
  <si>
    <t>TONDINO ASSORTED DROPS</t>
  </si>
  <si>
    <t>TONDINO ASSORTED JELLIES</t>
  </si>
  <si>
    <t>SUGAR FREE ASSORTED CLICK CLACK DISPLAY</t>
  </si>
  <si>
    <t>FRUIT JELLY BAG 180G</t>
  </si>
  <si>
    <t>NATHALIE LÉTÉ FRUIT JELLIES TIN 200G</t>
  </si>
  <si>
    <t xml:space="preserve">CRI CRI NUTCRACKER CASKET </t>
  </si>
  <si>
    <t>130g</t>
  </si>
  <si>
    <t>MAKING CHRISTMAS SPECIAL</t>
  </si>
  <si>
    <t>MAKING XMAS SPECIAL BAUBLE GIFT TIN  - AV</t>
  </si>
  <si>
    <t>48g</t>
  </si>
  <si>
    <t>MAKING XMAS SPECIAL MUSICAL ROTATING TIN - AV</t>
  </si>
  <si>
    <t>120g</t>
  </si>
  <si>
    <t>MAKING XMAS SPECIAL</t>
  </si>
  <si>
    <t>MAKING XMAS SPECIAL DIY GNGBRD HOUSE WITH SUGAR FIGURES</t>
  </si>
  <si>
    <t xml:space="preserve">650g       </t>
  </si>
  <si>
    <t>MAKING XMAS SPECIAL MINI DIY GNGBRD HOUSE KIT</t>
  </si>
  <si>
    <t xml:space="preserve">180g       </t>
  </si>
  <si>
    <t>MAKING XMAS SPECIAL SMALL DIY GNGBRD MAN KIT</t>
  </si>
  <si>
    <t>MAKING XMAS SPECIAL DECORATED GNGBRD HOUSE IN WINDOW</t>
  </si>
  <si>
    <t xml:space="preserve">600g       </t>
  </si>
  <si>
    <t>NYAKERS</t>
  </si>
  <si>
    <t>NYAKERS SWEDISH GINGER BISCUITS ORIGINAL</t>
  </si>
  <si>
    <t>NYAKERS SWEDISH GINGER HEARTS BISCUITS IN RED TIN</t>
  </si>
  <si>
    <t>NYAKERS SWEDISH GINGERSNAPS BISCUITS IN BLUE TIN</t>
  </si>
  <si>
    <t>NYAKERS SWEDISH ORANGE GINGER BISCUITS</t>
  </si>
  <si>
    <t>NYAKERS GINGER SNAPS IN PLASTIC TUB</t>
  </si>
  <si>
    <t>NYAKERS CARDAMON COOKIES IN PLASTIC TUB</t>
  </si>
  <si>
    <t>350g</t>
  </si>
  <si>
    <t>NYAKERS SAFFRON COOKIES IN PLASTIC TUB</t>
  </si>
  <si>
    <t>NYAKERS HOLIDAY GINGERSNAPS</t>
  </si>
  <si>
    <t>370g</t>
  </si>
  <si>
    <t>NYAKERS ORGANIC HEART SHAPPED GINGERSNAPS COOKIES IN TUB</t>
  </si>
  <si>
    <t>NYAKERS 150G ORGANIC ROUND CLASSIC GINGERSNAP BISCUITS</t>
  </si>
  <si>
    <t>PANCRACIO</t>
  </si>
  <si>
    <t xml:space="preserve">PANCRACIO WAFERS DARK CHOCOLATE 140g </t>
  </si>
  <si>
    <t xml:space="preserve">PANCRACIO WAFERS MILK CHOCOLATE 140g </t>
  </si>
  <si>
    <t xml:space="preserve">PANCRACIO SWISS NUTS CLUSTERS DARK CHOCOLATE 140g </t>
  </si>
  <si>
    <t xml:space="preserve">PANCRACIO SWISS NUTS CLUSTERS MILK CHOCOLATE 140g </t>
  </si>
  <si>
    <t xml:space="preserve">PANCRACIO COCOA NIBS WITH "FLEUR DE SEL" DARK CHOCOLATE BAR 100g </t>
  </si>
  <si>
    <t xml:space="preserve">PANCRACIO COFFEE AND HAZELNUTS DARK CHOCOLATE BAR 100g </t>
  </si>
  <si>
    <t xml:space="preserve">PANCRACIO INTENSE COCOA 80% DARK CHOCOLATE BAR 100g </t>
  </si>
  <si>
    <t xml:space="preserve">PANCRACIO LEMON AND MINT DARK CHOCOLATE BAR 100g </t>
  </si>
  <si>
    <t>PERTZBORN</t>
  </si>
  <si>
    <t>PRTZBN ALL NATURAL GNGBRD HOUSE</t>
  </si>
  <si>
    <t>600g</t>
  </si>
  <si>
    <t>PRTZBN HANSEL &amp; GRETEL GNGBRD HOUSE</t>
  </si>
  <si>
    <t>PRTZBN DIY GINGERBREAD HOUSE KIT</t>
  </si>
  <si>
    <t>530g</t>
  </si>
  <si>
    <t>PRTZBN GINGERBREAD HEART</t>
  </si>
  <si>
    <t>PRTZBN GINGERBREAD TRAIN KIT</t>
  </si>
  <si>
    <t>450g</t>
  </si>
  <si>
    <t>PRTZBN MINI TREE DECORATIONS WITH WHITE ICING</t>
  </si>
  <si>
    <t>12g</t>
  </si>
  <si>
    <t>PRTZBN EXTRA LARGE GNGBRD HOUSE WHITE 4KG</t>
  </si>
  <si>
    <t>4kg</t>
  </si>
  <si>
    <t>PRTZBN GINGERBREAD LARGE MAN</t>
  </si>
  <si>
    <t>PRTZBN GNGBRD MAN SMALL W/ WHITE &amp; GOLD HUNDREAD &amp; THOUSANDS</t>
  </si>
  <si>
    <t>110g</t>
  </si>
  <si>
    <t>PRTZBN GNGBRD TREE WITH WHITE AND GOLD HUNDREDS &amp; THOUSANDS</t>
  </si>
  <si>
    <t>PRTZBN DIY GINGERBREAD 450G HOUSE KIT (LEBKUCHEN HAUS)</t>
  </si>
  <si>
    <t>PRTZBN DIY LARGE GINGERBREAD MAN 250G (LEBKUCHENMAANN)</t>
  </si>
  <si>
    <t>225g</t>
  </si>
  <si>
    <t>PRTZBN DIY SMALL GINGERBREAD MAN 120G</t>
  </si>
  <si>
    <t>PRTZBN GINGERBREAD DECORATED STOCKING</t>
  </si>
  <si>
    <t>SCHWARTZ</t>
  </si>
  <si>
    <t>SCHWARTZ LUXURY BREAD SAUCE</t>
  </si>
  <si>
    <t>40g</t>
  </si>
  <si>
    <t>SCHWARTZ MULLED WINE</t>
  </si>
  <si>
    <t>18g</t>
  </si>
  <si>
    <t>SCHWARTZ MULLED CIDER</t>
  </si>
  <si>
    <t>SCHWARTZ ROAST TURKEY GRAVY</t>
  </si>
  <si>
    <t>SELSLEY GOURMET</t>
  </si>
  <si>
    <t>SELSLEY GOURMET MULLING SYRUP</t>
  </si>
  <si>
    <t>500ml</t>
  </si>
  <si>
    <t>200ml</t>
  </si>
  <si>
    <t>SELSLEY GOURMET MULLED CIDER SYRUP</t>
  </si>
  <si>
    <t>SELSLEY GOURMET GLÜHWEIN SYRUP</t>
  </si>
  <si>
    <t>VERGANI</t>
  </si>
  <si>
    <t>VERGANI TRADITIONAL MARRONS GLACES</t>
  </si>
  <si>
    <t>VERGANI MARRONS GLACES GIFT BOX</t>
  </si>
  <si>
    <t>VERGANI 170G BAUTTINO CHOCOLATE NOUGAT PRALINE GIFT BAG</t>
  </si>
  <si>
    <t>170g</t>
  </si>
  <si>
    <t>VERGANI SANTA CLAUS - MILK CHOCS W/ HAZ.CRISPY
CREAM</t>
  </si>
  <si>
    <t>VERGANI SLEIGH BOX- MILK CHOCS W/ CARAMEL CREAM</t>
  </si>
  <si>
    <t>VERGANI CREME ITALIANE - VENEZIA w/ NOUGAT cream</t>
  </si>
  <si>
    <t>VERGANI CREME ITALIANE - NAPOLI w/ LIMONCELLO cream</t>
  </si>
  <si>
    <t>VERGANI CREME ITALIANE - MILANO with CAPPUCCINO
cream</t>
  </si>
  <si>
    <t>VERGANI CREME ITALIANE - ROMA WITH TIRAMISU cream</t>
  </si>
  <si>
    <t>VERGANI CREME ITALIANE - FIRENZE with milk cream</t>
  </si>
  <si>
    <t>WICKLEIN</t>
  </si>
  <si>
    <t>WICKLEIN MILK CHOC CVRD LEBKUCHEN WITH SPRINKLES</t>
  </si>
  <si>
    <t>215g</t>
  </si>
  <si>
    <t>WICKLEIN LANTERN TIN WITH INDIVIDUAL BAGS</t>
  </si>
  <si>
    <t>WICKLEIN CHILDREN'S MUSICAL TIN LEBKUCHEN</t>
  </si>
  <si>
    <t>WICKLEIN ORGANIC OBLATEN-LEBKUCHEN</t>
  </si>
  <si>
    <t>WICKLEIN ORGANIC LEBKUCHEN-HEART CHOCOLATE COVERED AND FILLE</t>
  </si>
  <si>
    <t>240g</t>
  </si>
  <si>
    <t>WICKLEIN MINI ELISEN LEBUCHEN WITH PLENTY OF DARK CHOCOLATE</t>
  </si>
  <si>
    <t>WICKLEIN ALLERLEI-SUGAR GLAZED GNGBRD</t>
  </si>
  <si>
    <t>WICKLEIN PFEFFERNUSSE</t>
  </si>
  <si>
    <t>WICKLEIN ORGANIC SPELT MINI-SPEKULATIUS</t>
  </si>
  <si>
    <t>WICKLEIN MINI ELISEN LEBUCHEN WITH WHOLE MILK-ALMOND BRITTLE</t>
  </si>
  <si>
    <t>WICKLEIN 300G CHOC PFEFFENUSSE IN RESEAL BAG</t>
  </si>
  <si>
    <t>WICKLEIN 300G DARK CHOC ALLERLEI IN RESEAL BAG</t>
  </si>
  <si>
    <t>WICKLEIN WINTERHOUSE 200G GIFT BOX WITH CHOC LEBKUCHEN</t>
  </si>
  <si>
    <t>WICKLEIN BURGGRAF LEBKUCHEN 3 KINDS NEW RECIPE (14% NUT)</t>
  </si>
  <si>
    <t>WICKLEIN BURGGRAF LEBKUCHEN CHOCOLATE COVERED (DARK CHOCOLATE) NEW RECIPE (14% NUT)</t>
  </si>
  <si>
    <t>WICKLEIN BURGGRAF LEBKUCHEN CHOCOLATE COVERED (WHOLE MILK) NEW RECIPE (14% NUT)</t>
  </si>
  <si>
    <t>WICKLEIN MEISTERSINGER PLUS LEBKUCHEN WITH GLUEHWEIN(SUGAR ICED) NEW (20% NUTS)</t>
  </si>
  <si>
    <t>WICKLEIN ADVENT CALENDER NEW - FIRST PERSONALIZED ADVENT CALENDAR</t>
  </si>
  <si>
    <t>335g</t>
  </si>
  <si>
    <t>WICKLEIN ORGANIC LEBKUCHEN-CRAFT HOUSE (DIY), VEGAN NEW</t>
  </si>
  <si>
    <t>780g</t>
  </si>
  <si>
    <t>WICKLEIN BUS TIN WITH COLORFUL CHOCOLATE "ALLERLEI" (WHOLE MILK) NEW</t>
  </si>
  <si>
    <t>WICKLEIN NEW ALTERNATIVE NUTCRAKER TINS (HIM/HER) MIXED TRAY 10 UNTIS EADH</t>
  </si>
  <si>
    <t>WICKLEIN ORGANIC MINI-ELISEN-LEBKUCHEN CHOCOLATE COVERED (DARK CHOCHOLATE) VEGAN NEW</t>
  </si>
  <si>
    <t>WICKLEIN ORGANIC MINI-ELISEN-LEBKUCHEN SUGAR ICED, VEGAN NEW</t>
  </si>
  <si>
    <t>WICKLEIN   ORGANIC SPELT VANILLA CRESCENTS</t>
  </si>
  <si>
    <t>WICKLEIN  ORGANIC PFEFFERNÜSSE, VEGAN NEW</t>
  </si>
  <si>
    <t>WICKLEIN  ORGANIC LEBKUCHEN-ALLERLEI CHOCOLATE COVERED (DARK CHOCHOLATE), VEGAN NEW</t>
  </si>
  <si>
    <t>ACHVA</t>
  </si>
  <si>
    <t>ACHVA HALVA MARBLE TUB</t>
  </si>
  <si>
    <t>454g</t>
  </si>
  <si>
    <t>ACHVA HALVA VANILLA TUB</t>
  </si>
  <si>
    <t>AMERICA'S FINEST</t>
  </si>
  <si>
    <t>AMERICA'S FINEST PUMPKIN</t>
  </si>
  <si>
    <t>425g</t>
  </si>
  <si>
    <t>ASHOKA - AMBIENT</t>
  </si>
  <si>
    <t>ASHOKA PALAK PANEER</t>
  </si>
  <si>
    <t>280g</t>
  </si>
  <si>
    <t>ASHOKA BOMBAY BIRYANI</t>
  </si>
  <si>
    <t>ASHOKA DELHI DAL MAKHANI</t>
  </si>
  <si>
    <t>ASHOKA MATAR PANEER</t>
  </si>
  <si>
    <t>ASHOKA PUNJABI CHOLE</t>
  </si>
  <si>
    <t>ASHOKA DAL TADKA</t>
  </si>
  <si>
    <t>ASHOKA LIME PICKLE IN OLIVE OIL BOTTLES</t>
  </si>
  <si>
    <t>ASHOKA MIXED PICKLE IN OLIVE OIL BOTTLES</t>
  </si>
  <si>
    <t>ASHOKA GREEN CHILLI PICKLE IN OLIVE OIL BOTTLES</t>
  </si>
  <si>
    <t>ASHOKA MIXED PICKLE IN OIL BOTTLES</t>
  </si>
  <si>
    <t>ASHOKA MANGO PICKLE MILD IN OIL BOTTLES</t>
  </si>
  <si>
    <t>BESPOKE FOODS</t>
  </si>
  <si>
    <t>BESPOKE CASSOULET</t>
  </si>
  <si>
    <t>840g</t>
  </si>
  <si>
    <t>BESPOKE DUCK CONFIT</t>
  </si>
  <si>
    <t>765g</t>
  </si>
  <si>
    <t>BESPOKE COOKED PEELED QUAIL EGGS</t>
  </si>
  <si>
    <t>BESPOKE DUCK FAT 320g</t>
  </si>
  <si>
    <t>320g</t>
  </si>
  <si>
    <t>BESPOKE GOOSE FAT 320g</t>
  </si>
  <si>
    <t>BILADI DELICIOUSLY LEBANESE</t>
  </si>
  <si>
    <t>BILADI ZA'ATAR &amp; OLIVE OIL</t>
  </si>
  <si>
    <t>BILADI SPICY ZA'ATAR &amp; OLIVE OIL</t>
  </si>
  <si>
    <t>BILADI TAHINI</t>
  </si>
  <si>
    <t>BRIANNAS</t>
  </si>
  <si>
    <t>BRIANNAS AMERICAN DRESSING</t>
  </si>
  <si>
    <t>355ml</t>
  </si>
  <si>
    <t>BRIANNAS ASIAGO CAESAR DRESSING</t>
  </si>
  <si>
    <t>BRIANNAS BLUE CHEESE DRESSING</t>
  </si>
  <si>
    <t>BRIANNAS DIJON HONEY MUSTARD DRESSING</t>
  </si>
  <si>
    <t>BRIANNAS LEMON TARRAGON DRESSING</t>
  </si>
  <si>
    <t>BRIANNAS RANCH DRESSING</t>
  </si>
  <si>
    <t>BRIANNAS REAL FRENCH DRESSING</t>
  </si>
  <si>
    <t>BRIANNAS RICH POPPY SEED DRESSING</t>
  </si>
  <si>
    <t>BRIANNAS SAUCY GINGER MANDARIN DRESSING</t>
  </si>
  <si>
    <t>BURTS</t>
  </si>
  <si>
    <t>BURTS CHEDDAR &amp; SPRING ONION BIG BAG</t>
  </si>
  <si>
    <t xml:space="preserve"> 150g </t>
  </si>
  <si>
    <t>BURTS CHEDDAR &amp; SPRING ONION SMALL BAG</t>
  </si>
  <si>
    <t xml:space="preserve"> 40g </t>
  </si>
  <si>
    <t>BURTS SALT &amp; VINEGAR BIG BAG</t>
  </si>
  <si>
    <t>BURTS SALT &amp; VINEGAR SMALL BAG</t>
  </si>
  <si>
    <t>BURTS SEA SALT &amp; PEPPER BIG BAG</t>
  </si>
  <si>
    <t>BURTS SEA SALT &amp; PEPPER SMALL BAG</t>
  </si>
  <si>
    <t>BURTS SEA SALT BIG BAG</t>
  </si>
  <si>
    <t>BURTS SEA SALT SMALL BAG</t>
  </si>
  <si>
    <t>BURTS SPICY SWEET CHILLI  BIG BAG</t>
  </si>
  <si>
    <t>BURTS SPICY SWEET CHILLI SMALL BAG</t>
  </si>
  <si>
    <t>GUINNESS CHIPS RICH CHILLI SMALL BAG</t>
  </si>
  <si>
    <t>GUINNESS CHIPS SMALL BAG</t>
  </si>
  <si>
    <t>BURTS DEVON ROAST BEEF</t>
  </si>
  <si>
    <t>GUINNESS CHIPS BIG BAG NEW</t>
  </si>
  <si>
    <t>BURTS SMOKED CRISPY BACON</t>
  </si>
  <si>
    <t>BURTS PRAWN COCKTAIL</t>
  </si>
  <si>
    <t>BURTS RIDGES REAPER CHILLI &amp; LIME</t>
  </si>
  <si>
    <t xml:space="preserve"> 50g </t>
  </si>
  <si>
    <t>BURTS RIDGES STEAK SURF &amp; TERF</t>
  </si>
  <si>
    <t>BURTS LENTIL CHIPS LIGHTLY SALTED</t>
  </si>
  <si>
    <t xml:space="preserve"> 20g </t>
  </si>
  <si>
    <t xml:space="preserve">      -  </t>
  </si>
  <si>
    <t>BURTS LENTIL CHIPS BBQ</t>
  </si>
  <si>
    <t>BURTS LENTIL CHIPS SOUR CREAM &amp; CHIVE</t>
  </si>
  <si>
    <t>CHOLULA</t>
  </si>
  <si>
    <t>CHOLULA HOT SAUCE ORIGINAL</t>
  </si>
  <si>
    <t>150ml</t>
  </si>
  <si>
    <t>CHOLULA HOT SAUCE CHIPOTLE</t>
  </si>
  <si>
    <t>CHOLULA HOT SAUCE CHILLI &amp; GARLIC 150ML</t>
  </si>
  <si>
    <t>CLAMATO</t>
  </si>
  <si>
    <t>CLAMATO TOMATO COCKTAIL FROM CONCENTRATE</t>
  </si>
  <si>
    <t>946ml</t>
  </si>
  <si>
    <t>CLAMATO TOMATO COCKTAIL GLASS BOTTLE</t>
  </si>
  <si>
    <t>473ml</t>
  </si>
  <si>
    <t>COLGIN</t>
  </si>
  <si>
    <t>COLGIN LIQUID SMOKE NATURAL HICKORY 118ml</t>
  </si>
  <si>
    <t>118ml</t>
  </si>
  <si>
    <t>COLGIN LIQUID SMOKE NATURAL HICKORY 472ml</t>
  </si>
  <si>
    <t>472ml</t>
  </si>
  <si>
    <t>COLGIN LIQUID SMOKE NATURAL PECAN</t>
  </si>
  <si>
    <t>COMPTOIR DU CAVIAR</t>
  </si>
  <si>
    <t>COMPTOIR DU CAVIAR COCKTAIL BLINIS 16 BLINIS/PACK</t>
  </si>
  <si>
    <t>135g</t>
  </si>
  <si>
    <t>DELOUIS</t>
  </si>
  <si>
    <t>DELOUIS FRENCH DRESSING WITH DIJON MUSTARD</t>
  </si>
  <si>
    <t>DELOUIS FRENCH DRESSING WITH WHOLEGRAIN MUSTARD</t>
  </si>
  <si>
    <t>DELOUIS GARLIC MAYONNAISE AIOLI</t>
  </si>
  <si>
    <t>DELOUIS MAYONNAISE</t>
  </si>
  <si>
    <t>DELOUIS ORGANIC DIJON MUSTARD</t>
  </si>
  <si>
    <t>DELOUIS ORGANIC WHOLEGRAIN MUSTARD WITH CIDER V</t>
  </si>
  <si>
    <t>DIAMOND CRYSTAL</t>
  </si>
  <si>
    <t>DIAMOND KOSHER SALT  9x1.36KG</t>
  </si>
  <si>
    <t>1.36kg</t>
  </si>
  <si>
    <t>DURKEE</t>
  </si>
  <si>
    <t>MARSHMALLOW FLUFF</t>
  </si>
  <si>
    <t>213g</t>
  </si>
  <si>
    <t>MARSHMALLOW FLUFF STRAWBERRY</t>
  </si>
  <si>
    <t>MARSHMALLOW FLUFF CARAMEL</t>
  </si>
  <si>
    <t>MARSHMALLOW FLUFF 6 Pack</t>
  </si>
  <si>
    <t>EL AVION</t>
  </si>
  <si>
    <t>EL AVION SMOKED HOT PAPRIKA</t>
  </si>
  <si>
    <t>EL AVION MILD PAPRIKA</t>
  </si>
  <si>
    <t>EL AVION PAELLA RICE</t>
  </si>
  <si>
    <t>EL AVION SMOKED MILD PAPRIKA</t>
  </si>
  <si>
    <t>EL AVION SPANISH SAFFRON</t>
  </si>
  <si>
    <t>380mg</t>
  </si>
  <si>
    <t>EL AVION VINTAGE SMOKED HOT PAPRIKA</t>
  </si>
  <si>
    <t>EL AVION VINTAGE SMOKED MILD PAPRIKA</t>
  </si>
  <si>
    <t>FALLOT DIJON MUSTARD</t>
  </si>
  <si>
    <t>FALLOT</t>
  </si>
  <si>
    <t>FALLOT DIJON MUSTARD IN GIFT METAL BUCKET</t>
  </si>
  <si>
    <t>310g</t>
  </si>
  <si>
    <t>FALLOT DIJON MUSTARD WITH BASIL</t>
  </si>
  <si>
    <t>FALLOT DIJON MUSTARD WITH HONEY &amp; BALSAMIC V</t>
  </si>
  <si>
    <t>205g</t>
  </si>
  <si>
    <t>FALLOT DIJON MUSTARD WITH TARRAGON</t>
  </si>
  <si>
    <t>FALLOT TARRAGON MUSTARD</t>
  </si>
  <si>
    <t>105g</t>
  </si>
  <si>
    <t>FALLOT WHOLEGRAIN MUSTARD</t>
  </si>
  <si>
    <t>FALLOT CAPERS</t>
  </si>
  <si>
    <t>305g</t>
  </si>
  <si>
    <t>FALLOT FRENCH CORNICHONS</t>
  </si>
  <si>
    <t>125g</t>
  </si>
  <si>
    <t>FAT GOOSE 6x200g</t>
  </si>
  <si>
    <t>FAT GOOSE</t>
  </si>
  <si>
    <t>FILET BLEU BUTTER SHRTBRD WITH GUERANDE SEA SALT</t>
  </si>
  <si>
    <t>FILET BLEU</t>
  </si>
  <si>
    <t>FILET BLEU ORGANIC BUTTER GALETTE</t>
  </si>
  <si>
    <t>FILET BLEU LEMON &amp; ALMOND COOKIES</t>
  </si>
  <si>
    <t>FILET BLEU SHORTBREAD WITH SALTED BUTTER CARAMEL</t>
  </si>
  <si>
    <t>FILET BLEU TRADITIONAL SHORTBREAD</t>
  </si>
  <si>
    <t>FILET BLEU ORGANIC BUTTER BISC W/H DARK CHOC</t>
  </si>
  <si>
    <t>115g</t>
  </si>
  <si>
    <t>FILET BLEU ORGANIC BUTTER BISCUIT CARAMEL CHIPS &amp; GUERANDES</t>
  </si>
  <si>
    <t>FRANKS REDHOT EXTRA HOT CAYENNE PEPPER SAUCE</t>
  </si>
  <si>
    <t>FRANK'S REDHOT</t>
  </si>
  <si>
    <t>FRANKS REDHOT FRANKS REDHOT BUFFALO WING SAUCE 3.8L</t>
  </si>
  <si>
    <t>148ml</t>
  </si>
  <si>
    <t>FRANKS REDHOT CAYENNE PEPPER SAUCE 3.7L</t>
  </si>
  <si>
    <t>3.78lt</t>
  </si>
  <si>
    <t>FRANKS REDHOT CAYENNE PEPPER SAUCE 148ML</t>
  </si>
  <si>
    <t>FRANKS REDHOT BUFFALO WING SAUCE 148ML</t>
  </si>
  <si>
    <t>FRANKS REDHOT ORIGINAL CAYENNE PEPPER SAUCE</t>
  </si>
  <si>
    <t>FRANKS REDHOT BUFFALO WING SAUCE 6/354ML</t>
  </si>
  <si>
    <t>354ml</t>
  </si>
  <si>
    <t>FRANKS REDHOT XTRA HOT SAUCE 3.78L</t>
  </si>
  <si>
    <t>FRANKS REDHOT CRAFT HABANERO</t>
  </si>
  <si>
    <t>145ml</t>
  </si>
  <si>
    <t>FRANKS REDHOT CRAFT CHIPOTLE</t>
  </si>
  <si>
    <t>FRANKS REDHOT CRAFT JALAPENO</t>
  </si>
  <si>
    <t>FRENCH'S</t>
  </si>
  <si>
    <t>FRENCHS CLASSIC YELLOW MUSTARD CATERING 3.1LT</t>
  </si>
  <si>
    <t>2.97kg</t>
  </si>
  <si>
    <t>FRENCHS CLASSIC YELLOW MUSTARD SQUEEZE 8 X 226G</t>
  </si>
  <si>
    <t>226g</t>
  </si>
  <si>
    <t>FRENCHS CLASSIC YELLOW MUSTARD SQUEEZE 8 X 397G</t>
  </si>
  <si>
    <t>397g</t>
  </si>
  <si>
    <t>HADAR</t>
  </si>
  <si>
    <t>HADAR CHOCOLATE TEA BISCUITS</t>
  </si>
  <si>
    <t>HADAR PLAIN TEA BISCUITS</t>
  </si>
  <si>
    <t>ICELANDIC GLACIAL</t>
  </si>
  <si>
    <t>ICELANDIC GLACIAL WATER 1LTR</t>
  </si>
  <si>
    <t>1LTR</t>
  </si>
  <si>
    <t>ICELANDIC GLACIAL WATER 330ml</t>
  </si>
  <si>
    <t>330ml</t>
  </si>
  <si>
    <t>ICELANDIC GLACIAL WATER 500ml</t>
  </si>
  <si>
    <t>ICELANDIC GLACIAL WATER 750ml</t>
  </si>
  <si>
    <t>750ml</t>
  </si>
  <si>
    <t>ICELANDIC GLACIAL WATER 1.5LTR</t>
  </si>
  <si>
    <t>1.5LTR</t>
  </si>
  <si>
    <t>ICELANDIC GLACIAL WATER 330ml - GLASS BOTTLE</t>
  </si>
  <si>
    <t>300ml</t>
  </si>
  <si>
    <t>ICELANDIC GLACIAL WATER 750ml - GLASS BOTTLE</t>
  </si>
  <si>
    <t>JARDINE'S</t>
  </si>
  <si>
    <t>JARDINES ALL NATRL COWBOY MILD KETTLE CHILLI MIX</t>
  </si>
  <si>
    <t>JARDINES ALL NATRL COWBOY SPICY KETTLE CHILLI MIX</t>
  </si>
  <si>
    <t>JOLLYTIME</t>
  </si>
  <si>
    <t>JOLLYTIME MW POPCORN NATURAL</t>
  </si>
  <si>
    <t>JOLLYTIME MW POPCORN BUTTER</t>
  </si>
  <si>
    <t>JOLLYTIME AMERICANS BEST YELLOW POPCORN JARS</t>
  </si>
  <si>
    <t>KARO</t>
  </si>
  <si>
    <t>KARO DARK CORN SYRUP</t>
  </si>
  <si>
    <t>KARO LIGHT CORN SYRUP</t>
  </si>
  <si>
    <t>LA MORTUACIENNE</t>
  </si>
  <si>
    <t>LA MORT CLOUDY LEMONADE 330ML</t>
  </si>
  <si>
    <t>LA MORT PINK LEMONADE 330ML</t>
  </si>
  <si>
    <t>LA MORT CLOUDY LEMONADE 1L 6 PACK</t>
  </si>
  <si>
    <t>1lt</t>
  </si>
  <si>
    <t>LA MORT ORANGE LEMONADE 1L 6 PACK</t>
  </si>
  <si>
    <t>LA MORT PINK LEMONADE 1L 6 PACK</t>
  </si>
  <si>
    <t>LA MORT GRAPEFRUIT LEMONADE 1L 6 PACK</t>
  </si>
  <si>
    <t>LA MORT MANDARIN LEMONADE 1L 6 PACK</t>
  </si>
  <si>
    <t>LE GUERANDAIS</t>
  </si>
  <si>
    <t>LE GUERANDAIS COARSE SEA SALT IN BAG</t>
  </si>
  <si>
    <t>LE GUERANDAIS COARSE SEA SALT TUB LABEL ROUGE</t>
  </si>
  <si>
    <t>LE GUERANDAIS DRIED COARSE GREY COOKING SEA SALT</t>
  </si>
  <si>
    <t>LE GUERANDAIS FLEUR DE SEL IN TUB 140G</t>
  </si>
  <si>
    <t>LIPTON</t>
  </si>
  <si>
    <t>LIPTON YELLOW LABEL TEA BAGS</t>
  </si>
  <si>
    <t>MALAY TASTE</t>
  </si>
  <si>
    <t>MALAY TASTE KICAP MANIS</t>
  </si>
  <si>
    <t>MALAY TASTE LAKSA CURRY MEAL KIT</t>
  </si>
  <si>
    <t>220g</t>
  </si>
  <si>
    <t>MALAY TASTE NASI GORENG KIT</t>
  </si>
  <si>
    <t>165g</t>
  </si>
  <si>
    <t>MALAY TASTE LAKSA KIT 360g NEW</t>
  </si>
  <si>
    <t>360g</t>
  </si>
  <si>
    <t>MALAY TASTE RENDANG KIT 262g NEW</t>
  </si>
  <si>
    <t>262g</t>
  </si>
  <si>
    <t>MALAY TASTE NASI GORENG KIT 355g NEW</t>
  </si>
  <si>
    <t>355g</t>
  </si>
  <si>
    <t>MALAY TASTE RENDANG PASTE 6x185g NEW</t>
  </si>
  <si>
    <t>185g</t>
  </si>
  <si>
    <t>MALAY TASTE SAMBAL OELEK PASTE 6x185g NEW</t>
  </si>
  <si>
    <t>MALAY TASTE NASI GORENG PASTE 6x185g NEW</t>
  </si>
  <si>
    <t>MALAY TASTE LAKSA CURRY PASTE 6x185g NEW</t>
  </si>
  <si>
    <t>MALT O MEAL</t>
  </si>
  <si>
    <t>MALT O MEAL MARSHMALLOW MATEYS</t>
  </si>
  <si>
    <t>MALT O MEAL MARSHMALLOW MATEYS 7 PACK</t>
  </si>
  <si>
    <t>MALT O MEAL COOKIES N CREAM 7 PACK</t>
  </si>
  <si>
    <t>311g</t>
  </si>
  <si>
    <t>MALT O MEAL MARSHMALLOW MATEYS 2 PACK</t>
  </si>
  <si>
    <t>MALT O MEAL COOKIES N’ CREAM CEREAL</t>
  </si>
  <si>
    <t>MALT O MEAL MARSHMALLOW MATEYS 5 PACK</t>
  </si>
  <si>
    <t>MALT O MEAL COOKIES N’ CREAM CEREAL 5 PACK</t>
  </si>
  <si>
    <t>MALT O MEAL COOKIES N’ CREAM CEREAL 2 PACK</t>
  </si>
  <si>
    <t>MANISCHEWITZ</t>
  </si>
  <si>
    <t>MANI BORSCHT WITH BEETS SOUP</t>
  </si>
  <si>
    <t>709ml</t>
  </si>
  <si>
    <t>MANI FINE EGG NOODLES</t>
  </si>
  <si>
    <t>MANI LIMA BEAN SOUP MIX WITH BARLEY</t>
  </si>
  <si>
    <t>MANI MED EGG NOODLES</t>
  </si>
  <si>
    <t>MANI MINESTRONE SOUP MIX</t>
  </si>
  <si>
    <t>MANI SPLIT PEA &amp; BARLEY SOUP</t>
  </si>
  <si>
    <t>MANI SPLIT PEA SOUP MIX</t>
  </si>
  <si>
    <t>MANI VEG CELLO SOUP MIX</t>
  </si>
  <si>
    <t>MANI ORIGINAL TAM TAM CRACKERS</t>
  </si>
  <si>
    <t>272g</t>
  </si>
  <si>
    <t>MANI TAMS EVERYTHING</t>
  </si>
  <si>
    <t>MARINE GOURMET</t>
  </si>
  <si>
    <t>MARINE GOURMET GARLIC CROUTONS</t>
  </si>
  <si>
    <t>MARINE GOURMET ROUILLE</t>
  </si>
  <si>
    <t>MARINE GOURMET MORECAMBE BAY BRWN POTTED SHRIMPS</t>
  </si>
  <si>
    <t>MARINE GOURMET FISH SOUP WITH SAFFRON</t>
  </si>
  <si>
    <t>720ml</t>
  </si>
  <si>
    <t>MEZZETTA</t>
  </si>
  <si>
    <t>MEZZETTA HOT BANANA WAX PEPPERS</t>
  </si>
  <si>
    <t>MEZZETTA SLICED TAMED JALAPENO PEPPERS</t>
  </si>
  <si>
    <t>MEZZETTA HOT CHILLI PEPPERS 6 PACK</t>
  </si>
  <si>
    <t>MEZZETTA SLICED TAMED JALAPENO PEPPERS 6 PACK – 6x425g</t>
  </si>
  <si>
    <t>MIA</t>
  </si>
  <si>
    <t>MIA SMOOTH MILK CHOCOLATE 48% COCO</t>
  </si>
  <si>
    <t>85g</t>
  </si>
  <si>
    <t>MIA CREAMY CASHEW MILK CHOCOLATE 55% COCO</t>
  </si>
  <si>
    <t>MIA SEA SALT &amp; COCOA NIBS 73% DARK CHOCOLATE</t>
  </si>
  <si>
    <t>MIA BITTERSWEET 73% DARK CHOCOLATE</t>
  </si>
  <si>
    <t>MIA FLEUR DE SEL MILK CHOCOLATE 48% COCO</t>
  </si>
  <si>
    <t>MIKE &amp; IKE</t>
  </si>
  <si>
    <t>MIKE AND IKE BERRY BLAST</t>
  </si>
  <si>
    <t>141g</t>
  </si>
  <si>
    <t>MIKE AND IKE ORIGINAL FRUITS</t>
  </si>
  <si>
    <t>MIKE AND IKE TROPICAL TYPHOON</t>
  </si>
  <si>
    <t>MIKE AND IKE MEGA MIX</t>
  </si>
  <si>
    <t>MISSISSIPPI SAUCES</t>
  </si>
  <si>
    <t>MISSISSIPPI BBQ SAUCE ORIGINAL</t>
  </si>
  <si>
    <t>510g</t>
  </si>
  <si>
    <t>MISSISSIPPI BBQ SAUCE SWEET APPLE</t>
  </si>
  <si>
    <t>MISSISSIPPI BBQ SAUCE SWEET N MILD</t>
  </si>
  <si>
    <t>MISSISSIPPI BBQ SAUCE SWEET N SPICY</t>
  </si>
  <si>
    <t>MRS ELSWOOD</t>
  </si>
  <si>
    <t>MRS ELSWOOD BURGER GHERKINS</t>
  </si>
  <si>
    <t>670g</t>
  </si>
  <si>
    <t>MRS ELSWOOD DILL SPEAR CUCUMBR</t>
  </si>
  <si>
    <t>MRS ELSWOOD HAIMISHA CUCUMBER</t>
  </si>
  <si>
    <t>MRS ELSWOOD SANDWICH SLICES CB</t>
  </si>
  <si>
    <t>540g</t>
  </si>
  <si>
    <t>MRS ELSWOOD SWEET SPEAR CUCUMB</t>
  </si>
  <si>
    <t>MRS ELSWOOD SWEET/SOUR CUCUMBR</t>
  </si>
  <si>
    <t>MRS ELSWOOD WHOLE SWEET CUCUMB</t>
  </si>
  <si>
    <t>MRS ELSWOOD CODROE</t>
  </si>
  <si>
    <t>NEM VIET</t>
  </si>
  <si>
    <t>NEM VIET VIETNAMESE DIPPING SAUCE NEW</t>
  </si>
  <si>
    <t>180ml</t>
  </si>
  <si>
    <t>NEM VIET SUMMER ROLL KIT SLEEVE 145G</t>
  </si>
  <si>
    <t>NEM VIET PHO KIT SLEEVE 157G</t>
  </si>
  <si>
    <t>157g</t>
  </si>
  <si>
    <t>POR KWAN</t>
  </si>
  <si>
    <t>POR KWAN SATAY PEANUT SAUCE</t>
  </si>
  <si>
    <t>POR KWAN SHRIMP PASTE WITH RICE BRAN OIL</t>
  </si>
  <si>
    <t>POR KWAN SRIRACHA SAUCE</t>
  </si>
  <si>
    <t>450ml</t>
  </si>
  <si>
    <t>POR KWAN TAMARIND PASTE</t>
  </si>
  <si>
    <t>227g</t>
  </si>
  <si>
    <t>PRETZEL PETE</t>
  </si>
  <si>
    <t>PRETZEL PETE PRETZEL PIECES BUFFALO BLUE</t>
  </si>
  <si>
    <t>PRETZEL PETE PRETZEL PIECES SMOKEY BACON CHEDDAR</t>
  </si>
  <si>
    <t>PRETZEL PETE PRETZEL PIECES CINNAMON BROWN SUGAR</t>
  </si>
  <si>
    <t>PRETZEL PETE PRETZEL PIECES HONEY, MUSTARD &amp; ONION</t>
  </si>
  <si>
    <t>S&amp;B</t>
  </si>
  <si>
    <t>S&amp;B CURRY SAUCE MIX HOT</t>
  </si>
  <si>
    <t>92g</t>
  </si>
  <si>
    <t>S&amp;B GOLDEN CURRY SAUCE MIX</t>
  </si>
  <si>
    <t>S&amp;B WASABI PASTE IN TUBE</t>
  </si>
  <si>
    <t>43g</t>
  </si>
  <si>
    <t>S&amp;B WASABI POWDER</t>
  </si>
  <si>
    <t>S&amp;B WASABI SAUCE</t>
  </si>
  <si>
    <t>S&amp;B SPICY CITRUS YUZU PASTE IN TUBE</t>
  </si>
  <si>
    <t>SABZU</t>
  </si>
  <si>
    <t>SABZU SRIRACHA HOT CHILLI SAUCE 225ML</t>
  </si>
  <si>
    <t xml:space="preserve"> 225ml </t>
  </si>
  <si>
    <t>SABZU SRIRACHA HOT CHILLI SAUCE 450ML</t>
  </si>
  <si>
    <t xml:space="preserve"> 450ml </t>
  </si>
  <si>
    <t>SCHWARTZ BEEF &amp; ALE STEW</t>
  </si>
  <si>
    <t>38g</t>
  </si>
  <si>
    <t>SCHWARTZ BASIL JAR</t>
  </si>
  <si>
    <t>SCHWARTZ TUNA NAPOLITANA RECIPE MIX</t>
  </si>
  <si>
    <t>SCHWARTZ SPAGHETTI CARBONARA</t>
  </si>
  <si>
    <t>32g</t>
  </si>
  <si>
    <t>SCHWARTZ SPAGHETTI BOLOGNESE SAUCE MIX</t>
  </si>
  <si>
    <t>SCHWARTZ SOMERSET PORK CASSEROLE RECIPE MIX</t>
  </si>
  <si>
    <t>36g</t>
  </si>
  <si>
    <t>SCHWARTZ SHEPHERD'S PIE RECIPE MIX</t>
  </si>
  <si>
    <t>SCHWARTZ TWIST SEA SALT GRINDER</t>
  </si>
  <si>
    <t>SCHWARTZ SAUSAGE CASSEROLE RECIPE MIX</t>
  </si>
  <si>
    <t>35g</t>
  </si>
  <si>
    <t>SCHWARTZ ROAST CHICKEN GRAVY MIX</t>
  </si>
  <si>
    <t>26g</t>
  </si>
  <si>
    <t>SCHWARTZ ROAST BEEF GRAVY MIX</t>
  </si>
  <si>
    <t>27g</t>
  </si>
  <si>
    <t>SCHWARTZ PARSLEY JAR</t>
  </si>
  <si>
    <t>3g</t>
  </si>
  <si>
    <t>SCHWARTZ PAPRIKA JAR</t>
  </si>
  <si>
    <t>SCHWARTZ OREGANO JAR</t>
  </si>
  <si>
    <t>7g</t>
  </si>
  <si>
    <t>SCHWARTZ MIXED HERBS JAR</t>
  </si>
  <si>
    <t>11g</t>
  </si>
  <si>
    <t>SCHWARTZ HOLLANDAISE SAUCE MIX</t>
  </si>
  <si>
    <t>SCHWARTZ GROUND GINGER</t>
  </si>
  <si>
    <t>SCHWARTZ GARLIC GRANULES JAR</t>
  </si>
  <si>
    <t>SCHWARTZ CURRY SAUCE FOR CHIPS SAUCE MIX</t>
  </si>
  <si>
    <t>SCHWARTZ MEDIUM CURRY POWDER DRUM</t>
  </si>
  <si>
    <t>SCHWARTZ CUMIN GROUND JAR</t>
  </si>
  <si>
    <t>37g</t>
  </si>
  <si>
    <t>SCHWARTZ CRUSHED CHILLIES</t>
  </si>
  <si>
    <t>29g</t>
  </si>
  <si>
    <t>SCHWARTZ CREAMY PEPPER SAUCE MIX</t>
  </si>
  <si>
    <t>SCHWARTZ CREAMY PARSLEY SAUCE MIX</t>
  </si>
  <si>
    <t>SCHWARTZ CREAMY MILD PEPPERCORN SAUCE MIX</t>
  </si>
  <si>
    <t>SCHWARTZ CINNAMON GROUND JAR</t>
  </si>
  <si>
    <t>39g</t>
  </si>
  <si>
    <t>SCHWARTZ CHINESE 5 SPICE JAR</t>
  </si>
  <si>
    <t>58g</t>
  </si>
  <si>
    <t>SCHWARTZ CHILLI POWDER HOT JAR</t>
  </si>
  <si>
    <t>SCHWARTZ CHILLI CON CARNE RECIPE MIX</t>
  </si>
  <si>
    <t>41g</t>
  </si>
  <si>
    <t>SCHWARTZ CHICKEN SEASONING</t>
  </si>
  <si>
    <t>SCHWARTZ CHICKEN CASSEROLE</t>
  </si>
  <si>
    <t>SCHWARTZ CHEDDAR CHEESE SAUCE MIX</t>
  </si>
  <si>
    <t>SCHWARTZ CAJUN SEASONING JAR</t>
  </si>
  <si>
    <t>44g</t>
  </si>
  <si>
    <t>SCHWARTZ GRINDER BLACK PEPPER</t>
  </si>
  <si>
    <t>SCHWARTZ BEEF CASSEROLE RECIPE MIX</t>
  </si>
  <si>
    <t>SCHWARTZ WHITE SAUCE</t>
  </si>
  <si>
    <t>SCHWARTZ PILAU RICE SEASONING</t>
  </si>
  <si>
    <t>65g</t>
  </si>
  <si>
    <t>SCHWARTZ CLASSIC LAMB GRAVY</t>
  </si>
  <si>
    <t>SCHWARTZ INDIAN BIRYANI RECIPE MIX</t>
  </si>
  <si>
    <t>28g</t>
  </si>
  <si>
    <t>SCHWARTZ CLASSIC PORK &amp; SAGE GRAVY</t>
  </si>
  <si>
    <t>SCHWARTZ SLOW COOKER PULLED PORK RECIPE MIX</t>
  </si>
  <si>
    <t>SELSLEY GOURMET MULLING SYRUP HEALS</t>
  </si>
  <si>
    <t>SELSLEY GOURMET MULLING SYRUP (5 litre bulk) 1 x 5 litres</t>
  </si>
  <si>
    <t>5l</t>
  </si>
  <si>
    <t>ZZ192003</t>
  </si>
  <si>
    <t>SHAYONA</t>
  </si>
  <si>
    <t>SHAYONA KENYA STYLE CHEVDO</t>
  </si>
  <si>
    <t>ZZ192004</t>
  </si>
  <si>
    <t>SHAYONA BHUSOO</t>
  </si>
  <si>
    <t>ZZ192005</t>
  </si>
  <si>
    <t>SHAYONA PHOOLI GANTHIA</t>
  </si>
  <si>
    <t>ZZ192007</t>
  </si>
  <si>
    <t>SHAYONA TIKHI SEV</t>
  </si>
  <si>
    <t>ZZ192008</t>
  </si>
  <si>
    <t>SHAYONA SUGAR FREE CHEVEDO</t>
  </si>
  <si>
    <t>ZZ192009</t>
  </si>
  <si>
    <t>SHAYONA TUM TUM</t>
  </si>
  <si>
    <t>ZZ192010</t>
  </si>
  <si>
    <t xml:space="preserve">SHAYONA QUAD PACK NUT MIX </t>
  </si>
  <si>
    <t>SMUCKER'S</t>
  </si>
  <si>
    <t>SMUCKERS GOOBER GRAPE</t>
  </si>
  <si>
    <t>SOUL</t>
  </si>
  <si>
    <t>SOUL TADKA DAL</t>
  </si>
  <si>
    <t xml:space="preserve">300g        </t>
  </si>
  <si>
    <t>SOUL PUNJABI CHOLEY</t>
  </si>
  <si>
    <t>SOUL SAAG ALOO</t>
  </si>
  <si>
    <t>STUBB'S</t>
  </si>
  <si>
    <t>STUBBS STICKY SWEET BBQ SAUCE</t>
  </si>
  <si>
    <t>STUBBS HICKORY LIQUID SMOKE</t>
  </si>
  <si>
    <t>STUBBS ORIGINAL BBQ SAUCE 300ml</t>
  </si>
  <si>
    <t>STUBBS STICKY SWEET BBQ SAUCE 300ml</t>
  </si>
  <si>
    <t>THAI TASTE</t>
  </si>
  <si>
    <t>THAI TASTE SWEET CHILLI SAUCE 200ML</t>
  </si>
  <si>
    <t>THAI TASTE FISH SAUCE</t>
  </si>
  <si>
    <t>THAI TASTE FOLDED RICE NOODLES 200G X 6</t>
  </si>
  <si>
    <t>THAI TASTE GALANGAL</t>
  </si>
  <si>
    <t>114g</t>
  </si>
  <si>
    <t>THAI TASTE GANG GAREE YELLOW CURRY PASTE</t>
  </si>
  <si>
    <t>THAI TASTE GANG GAREE YELLOW CURRY PASTE IN TUB</t>
  </si>
  <si>
    <t>THAI TASTE GANG KEOW WAN GREEN CURRY PASTE</t>
  </si>
  <si>
    <t>THAI TASTE GANG PED RED CURRY PASTE IN TUB</t>
  </si>
  <si>
    <t>THAI TASTE GREEN CURRY PASTE IN PLASTIC TUBS</t>
  </si>
  <si>
    <t>THAI TASTE GREEN CURRY PASTE POUCH 200G</t>
  </si>
  <si>
    <t>THAI TASTE THAI LIME LEAVES</t>
  </si>
  <si>
    <t>THAI TASTE LEMONGRASS</t>
  </si>
  <si>
    <t>THAI TASTE NATURAL COCONUT PALM SUGAR IN TUB</t>
  </si>
  <si>
    <t>THAI TASTE NOODLE SAUCE PAD THAI STIR FRY</t>
  </si>
  <si>
    <t>THAI TASTE OYSTER SAUCE</t>
  </si>
  <si>
    <t>THAI TASTE PANANG RED CURRY PASTE</t>
  </si>
  <si>
    <t>THAI TASTE PEA AUBERGINES</t>
  </si>
  <si>
    <t>THAI TASTE PURE COCONUT MILK</t>
  </si>
  <si>
    <t>400ml</t>
  </si>
  <si>
    <t>THAI TASTE RED CURRY PASTE IN PLASTIC TUBS</t>
  </si>
  <si>
    <t>THAI TASTE RED CURRY PASTE POUCH 200G</t>
  </si>
  <si>
    <t>THAI TASTE RICE VERMICELLI NOODLES NEST 200G X 8</t>
  </si>
  <si>
    <t>THAI TASTE SATAY PEANUT SAUCE</t>
  </si>
  <si>
    <t>THAI TASTE SHRIMP PASTE</t>
  </si>
  <si>
    <t>THAI TASTE SOUTHERN THAI YELLOW PASTE</t>
  </si>
  <si>
    <t>THAI TASTE SRIRACHA CHILLI SAUCE</t>
  </si>
  <si>
    <t>THAI TASTE SRIRACHA SAUCE SQUEEZY BOTTLE</t>
  </si>
  <si>
    <t>THAI TASTE SWEET CHILLI &amp; LEMONGRASS DIPPING SAU</t>
  </si>
  <si>
    <t>THAI TASTE SWEET CHILLI SAUCE SQUEEZE BOTTLE</t>
  </si>
  <si>
    <t>THAI TASTE TAMARIND PASTE</t>
  </si>
  <si>
    <t>THAI TASTE BASIL LEAVES</t>
  </si>
  <si>
    <t>THAI TASTE STICKY RICE 200G</t>
  </si>
  <si>
    <t>THAI TASTE TOM YUM PASTE</t>
  </si>
  <si>
    <t>THAI TASTE TURMERIC</t>
  </si>
  <si>
    <t>THAI TASTE VEGAN FISH SAUCE</t>
  </si>
  <si>
    <t>THAI TASTE BROWN RICE FOLDED NOODLES</t>
  </si>
  <si>
    <t>THAI TASTE TAMARIND PASTE - 1kg</t>
  </si>
  <si>
    <t>THAI TASTE RED CURRY PASTE - 1kg RCNT.BP01</t>
  </si>
  <si>
    <t>1KG</t>
  </si>
  <si>
    <t>THAI TASTE CHILLI IN OIL - 1kg CHNT.BP01</t>
  </si>
  <si>
    <t>THAI TASTE THAI GREEN CURRY KIT (SLEEVE)</t>
  </si>
  <si>
    <t>233g</t>
  </si>
  <si>
    <t>THAI TASTE THAI RED CURRY KIT (SLEEVE)</t>
  </si>
  <si>
    <t>THAI TASTE PAD THAI KIT (SLEEVE)</t>
  </si>
  <si>
    <t>232g</t>
  </si>
  <si>
    <t>THAI TASTE THAI MASSAMAN CURRY KIT (SLEEVE)</t>
  </si>
  <si>
    <t>235g</t>
  </si>
  <si>
    <t>THAI TASTE TURMERIC RICE NOODLES</t>
  </si>
  <si>
    <t>THAI TASTE  RICE NOODLES WITH RED RICE</t>
  </si>
  <si>
    <t>THAI TASTE  RICE NOODLES WITH BLACK RICE</t>
  </si>
  <si>
    <t>THAI TASTE THAI YELLOW CURRY KIT (SLEEVE)</t>
  </si>
  <si>
    <t>THAI TASTE SRIRACHA SAUCE 200ML NEW</t>
  </si>
  <si>
    <t>THAI TASTE SRIRACHA SAUCE 240ML</t>
  </si>
  <si>
    <t>240ml</t>
  </si>
  <si>
    <t>THAI TASTE SRIRACHA SAUCE 435ML</t>
  </si>
  <si>
    <t>435ml</t>
  </si>
  <si>
    <t>THAI TASTE MASSAMAN CURRY PASTE 1kg</t>
  </si>
  <si>
    <t>THAI TASTE CHILLI &amp; TAMARIND SAUCE</t>
  </si>
  <si>
    <t>THAI TASTE MASSAMAN PASTE 6x114g</t>
  </si>
  <si>
    <t>114G</t>
  </si>
  <si>
    <t>THAI TASTE SWEET CHILLI SAUCE SIGNATURE 200ML</t>
  </si>
  <si>
    <t>UNILEVER</t>
  </si>
  <si>
    <t>TELMA BEEF STOCK CUBES</t>
  </si>
  <si>
    <t>45g</t>
  </si>
  <si>
    <t>TELMA CHICKEN STOCK CUBES</t>
  </si>
  <si>
    <t>TELMA MATZO BALL MIX</t>
  </si>
  <si>
    <t>84g</t>
  </si>
  <si>
    <t>TELMA CHICKEN STOCK CUBES 12x72g</t>
  </si>
  <si>
    <t>72g</t>
  </si>
  <si>
    <t>TELMA BEEF STOCK CUBES 12x72g</t>
  </si>
  <si>
    <t>VERTMONT</t>
  </si>
  <si>
    <t>VERTMONT ORGANIC PANCAKE MIX</t>
  </si>
  <si>
    <t>VERTMONT MAPLE SYRUP</t>
  </si>
  <si>
    <t>VIRGIL'S</t>
  </si>
  <si>
    <t>VIRGIL'S BLACK CHERRY SODA BOTTLE</t>
  </si>
  <si>
    <t>VIRGIL'S CREAM SODA BOTTLE</t>
  </si>
  <si>
    <t>VIRGIL'S ROOT BEER BOTTLE</t>
  </si>
  <si>
    <t>VIRGIL'S BUTTERSCOTCH BEER BOTTLE</t>
  </si>
  <si>
    <t>WW</t>
  </si>
  <si>
    <t>WW GARLIC &amp; CORRIANDER NAAN MINI</t>
  </si>
  <si>
    <t>WW WHITE TORTILLA LONG LIFE WRAPS</t>
  </si>
  <si>
    <t>252g</t>
  </si>
  <si>
    <t>WW WHOLEMEAL LONG LIFE WRAPS</t>
  </si>
  <si>
    <t>Easy to complete please fill in the areas in Yellow</t>
  </si>
  <si>
    <t>Product Code</t>
  </si>
  <si>
    <t>Case Qty Order</t>
  </si>
  <si>
    <t>No need to type in description. Only Enter Product code. (This will pick up all the information)</t>
  </si>
  <si>
    <t>Sales@empirebespokefoods.com</t>
  </si>
  <si>
    <t xml:space="preserve">DELIVERY DATE  </t>
  </si>
  <si>
    <t>`</t>
  </si>
  <si>
    <t>XXXXXXXXXX</t>
  </si>
  <si>
    <r>
      <t>Placed by</t>
    </r>
    <r>
      <rPr>
        <b/>
        <u/>
        <sz val="11"/>
        <color theme="1"/>
        <rFont val="Calibri"/>
        <family val="2"/>
        <scheme val="minor"/>
      </rPr>
      <t xml:space="preserve"> (name)</t>
    </r>
  </si>
  <si>
    <t>XXXXX XXXXXX</t>
  </si>
  <si>
    <t>ADDRESS &amp; CONTACT NUMBER:</t>
  </si>
  <si>
    <t xml:space="preserve">Christmas Order Closing Date: Friday 27th May 2023                                                     Send Orders to </t>
  </si>
  <si>
    <t>135G</t>
  </si>
  <si>
    <t>MARINE GOURMET 16 MINI BLINIS - 1/135g</t>
  </si>
  <si>
    <t>8001311139450</t>
  </si>
  <si>
    <t>8001311482969</t>
  </si>
  <si>
    <t>8001311044129</t>
  </si>
  <si>
    <t>8001311361004</t>
  </si>
  <si>
    <t>8001311361028</t>
  </si>
  <si>
    <t>8001311361042</t>
  </si>
  <si>
    <t>8001311483690</t>
  </si>
  <si>
    <t>8001311484864</t>
  </si>
  <si>
    <t>8001311484819</t>
  </si>
  <si>
    <t>8001311484857</t>
  </si>
  <si>
    <t>8001311484802</t>
  </si>
  <si>
    <t>8001311484956</t>
  </si>
  <si>
    <t>8001311482518</t>
  </si>
  <si>
    <t>8001311482938</t>
  </si>
  <si>
    <t>8001311484482</t>
  </si>
  <si>
    <t>8001311483300</t>
  </si>
  <si>
    <t>8001311180339</t>
  </si>
  <si>
    <t>8001311180278</t>
  </si>
  <si>
    <t>8001311180230</t>
  </si>
  <si>
    <t>8001311043733</t>
  </si>
  <si>
    <t>8001311043498</t>
  </si>
  <si>
    <t>8001311043474</t>
  </si>
  <si>
    <t>8001311173591</t>
  </si>
  <si>
    <t>8001311350244</t>
  </si>
  <si>
    <t>8001311350169</t>
  </si>
  <si>
    <t>8001311360274</t>
  </si>
  <si>
    <t>8001311360311</t>
  </si>
  <si>
    <t>8001311485007 &amp; 8001311484994</t>
  </si>
  <si>
    <t/>
  </si>
  <si>
    <t>8005028143014</t>
  </si>
  <si>
    <t>8005028143021</t>
  </si>
  <si>
    <t>MULTIPLE</t>
  </si>
  <si>
    <t>8005028128264</t>
  </si>
  <si>
    <t>8005028138539</t>
  </si>
  <si>
    <t>8005028151026</t>
  </si>
  <si>
    <t>0891980000001</t>
  </si>
  <si>
    <t>0891980000032</t>
  </si>
  <si>
    <t>0400037910000</t>
  </si>
  <si>
    <t>4008355019469, 4008355034776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</si>
</sst>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[$£-809]* #,##0.00_-;\-[$£-809]* #,##0.00_-;_-[$£-809]* &quot;-&quot;??_-;_-@_-"/>
    <numFmt numFmtId="165" formatCode="&quot;£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 Light"/>
      <family val="1"/>
      <scheme val="maj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24"/>
      <color theme="10"/>
      <name val="Calibri"/>
      <family val="2"/>
      <scheme val="minor"/>
    </font>
    <font>
      <b/>
      <i/>
      <sz val="24"/>
      <color theme="0"/>
      <name val="Open sans"/>
      <family val="2"/>
    </font>
    <font>
      <b/>
      <u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Arial Black"/>
      <family val="2"/>
    </font>
    <font>
      <sz val="12"/>
      <color theme="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4" fillId="2" borderId="12" xfId="0" applyFont="1" applyFill="1" applyBorder="1" applyAlignment="1" applyProtection="1">
      <alignment horizontal="center" wrapText="1"/>
      <protection locked="0"/>
    </xf>
    <xf numFmtId="165" fontId="4" fillId="2" borderId="12" xfId="2" applyNumberFormat="1" applyFont="1" applyFill="1" applyBorder="1" applyAlignment="1" applyProtection="1">
      <alignment horizontal="center" wrapText="1"/>
      <protection locked="0"/>
    </xf>
    <xf numFmtId="165" fontId="3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12" xfId="0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9" fillId="0" borderId="0" xfId="0" applyFont="1"/>
    <xf numFmtId="0" fontId="4" fillId="2" borderId="12" xfId="0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165" fontId="3" fillId="0" borderId="0" xfId="0" applyNumberFormat="1" applyFont="1"/>
    <xf numFmtId="165" fontId="7" fillId="0" borderId="0" xfId="0" applyNumberFormat="1" applyFont="1" applyAlignment="1">
      <alignment horizontal="center"/>
    </xf>
    <xf numFmtId="165" fontId="7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7" borderId="3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8" borderId="6" xfId="0" applyFill="1" applyBorder="1" applyAlignment="1" applyProtection="1">
      <alignment horizontal="center" vertical="center"/>
      <protection locked="0"/>
    </xf>
    <xf numFmtId="0" fontId="8" fillId="8" borderId="15" xfId="0" applyFont="1" applyFill="1" applyBorder="1" applyAlignment="1" applyProtection="1">
      <alignment horizontal="center" vertical="center"/>
      <protection locked="0"/>
    </xf>
    <xf numFmtId="0" fontId="20" fillId="4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44" fontId="20" fillId="2" borderId="17" xfId="2" applyFont="1" applyFill="1" applyBorder="1" applyAlignment="1">
      <alignment horizontal="center" vertical="center" wrapText="1"/>
    </xf>
    <xf numFmtId="49" fontId="20" fillId="2" borderId="17" xfId="0" applyNumberFormat="1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 applyProtection="1">
      <alignment horizontal="center"/>
      <protection locked="0"/>
    </xf>
    <xf numFmtId="0" fontId="21" fillId="0" borderId="13" xfId="0" applyFont="1" applyBorder="1" applyAlignment="1">
      <alignment horizontal="center"/>
    </xf>
    <xf numFmtId="164" fontId="21" fillId="0" borderId="13" xfId="0" applyNumberFormat="1" applyFont="1" applyBorder="1" applyAlignment="1">
      <alignment horizontal="center"/>
    </xf>
    <xf numFmtId="1" fontId="21" fillId="0" borderId="13" xfId="0" applyNumberFormat="1" applyFont="1" applyBorder="1" applyAlignment="1">
      <alignment horizontal="center"/>
    </xf>
    <xf numFmtId="0" fontId="21" fillId="4" borderId="13" xfId="0" applyFont="1" applyFill="1" applyBorder="1" applyAlignment="1" applyProtection="1">
      <alignment horizontal="center"/>
      <protection locked="0"/>
    </xf>
    <xf numFmtId="164" fontId="21" fillId="0" borderId="13" xfId="1" applyNumberFormat="1" applyFont="1" applyBorder="1" applyAlignment="1">
      <alignment horizontal="center"/>
    </xf>
    <xf numFmtId="0" fontId="21" fillId="0" borderId="20" xfId="0" applyFont="1" applyBorder="1" applyAlignment="1" applyProtection="1">
      <alignment horizontal="center"/>
      <protection locked="0"/>
    </xf>
    <xf numFmtId="0" fontId="21" fillId="0" borderId="13" xfId="0" applyFont="1" applyBorder="1" applyAlignment="1">
      <alignment horizontal="left"/>
    </xf>
    <xf numFmtId="2" fontId="21" fillId="3" borderId="21" xfId="0" applyNumberFormat="1" applyFont="1" applyFill="1" applyBorder="1" applyAlignment="1">
      <alignment horizontal="center" vertical="center"/>
    </xf>
    <xf numFmtId="2" fontId="21" fillId="3" borderId="22" xfId="0" applyNumberFormat="1" applyFont="1" applyFill="1" applyBorder="1" applyAlignment="1">
      <alignment horizontal="center" vertical="center"/>
    </xf>
    <xf numFmtId="1" fontId="21" fillId="3" borderId="22" xfId="0" applyNumberFormat="1" applyFont="1" applyFill="1" applyBorder="1" applyAlignment="1">
      <alignment horizontal="center" vertical="center"/>
    </xf>
    <xf numFmtId="164" fontId="21" fillId="3" borderId="22" xfId="1" applyNumberFormat="1" applyFont="1" applyFill="1" applyBorder="1" applyAlignment="1">
      <alignment horizontal="center" vertical="center"/>
    </xf>
    <xf numFmtId="2" fontId="21" fillId="3" borderId="23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14" fontId="13" fillId="8" borderId="9" xfId="0" applyNumberFormat="1" applyFont="1" applyFill="1" applyBorder="1" applyAlignment="1" applyProtection="1">
      <alignment horizontal="center" vertical="center"/>
      <protection locked="0"/>
    </xf>
    <xf numFmtId="0" fontId="15" fillId="5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5" fillId="8" borderId="8" xfId="0" applyFont="1" applyFill="1" applyBorder="1" applyAlignment="1" applyProtection="1">
      <alignment horizontal="center" vertical="center"/>
      <protection locked="0"/>
    </xf>
    <xf numFmtId="0" fontId="5" fillId="8" borderId="9" xfId="0" applyFont="1" applyFill="1" applyBorder="1" applyAlignment="1" applyProtection="1">
      <alignment horizontal="center" vertical="center"/>
      <protection locked="0"/>
    </xf>
    <xf numFmtId="0" fontId="5" fillId="8" borderId="10" xfId="0" applyFont="1" applyFill="1" applyBorder="1" applyAlignment="1" applyProtection="1">
      <alignment horizontal="center" vertical="center"/>
      <protection locked="0"/>
    </xf>
    <xf numFmtId="0" fontId="18" fillId="7" borderId="5" xfId="0" applyFont="1" applyFill="1" applyBorder="1" applyAlignment="1">
      <alignment horizontal="left" vertical="center"/>
    </xf>
    <xf numFmtId="0" fontId="18" fillId="7" borderId="7" xfId="0" applyFont="1" applyFill="1" applyBorder="1" applyAlignment="1">
      <alignment horizontal="left" vertical="center"/>
    </xf>
    <xf numFmtId="0" fontId="18" fillId="7" borderId="1" xfId="0" applyFont="1" applyFill="1" applyBorder="1" applyAlignment="1">
      <alignment horizontal="left" vertical="center"/>
    </xf>
    <xf numFmtId="0" fontId="18" fillId="7" borderId="2" xfId="0" applyFont="1" applyFill="1" applyBorder="1" applyAlignment="1">
      <alignment horizontal="left" vertic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14" fillId="6" borderId="8" xfId="3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8" borderId="10" xfId="0" applyFill="1" applyBorder="1" applyAlignment="1" applyProtection="1">
      <alignment horizontal="center" vertical="center"/>
      <protection locked="0"/>
    </xf>
  </cellXfs>
  <cellStyles count="4">
    <cellStyle name="Comma" xfId="1" builtinId="3"/>
    <cellStyle name="Currency 2" xfId="2" xr:uid="{00000000-0005-0000-0000-000001000000}"/>
    <cellStyle name="Hyperlink" xfId="3" builtinId="8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309563</xdr:colOff>
      <xdr:row>7</xdr:row>
      <xdr:rowOff>0</xdr:rowOff>
    </xdr:from>
    <xdr:to>
      <xdr:col>15</xdr:col>
      <xdr:colOff>355282</xdr:colOff>
      <xdr:row>7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CC2B452-B90C-3D98-2536-0515A7D4893E}"/>
            </a:ext>
          </a:extLst>
        </xdr:cNvPr>
        <xdr:cNvSpPr txBox="1"/>
      </xdr:nvSpPr>
      <xdr:spPr>
        <a:xfrm>
          <a:off x="19466719" y="1869281"/>
          <a:ext cx="45719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les@empirebespokefood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616"/>
  <sheetViews>
    <sheetView workbookViewId="0">
      <pane ySplit="1" topLeftCell="A2" activePane="bottomLeft" state="frozen"/>
      <selection pane="bottomLeft" activeCell="I2" sqref="I2:I543"/>
    </sheetView>
  </sheetViews>
  <sheetFormatPr defaultRowHeight="15" x14ac:dyDescent="0.25"/>
  <cols>
    <col min="1" max="1" width="9.140625" style="1"/>
    <col min="2" max="2" width="23" style="1" customWidth="1"/>
    <col min="3" max="3" width="53.85546875" style="1" customWidth="1"/>
    <col min="4" max="4" width="10.28515625" style="1" customWidth="1"/>
    <col min="5" max="5" width="8.7109375" style="1" bestFit="1" customWidth="1"/>
    <col min="6" max="6" width="5.7109375" style="1" customWidth="1"/>
    <col min="7" max="7" width="8.42578125" style="1" bestFit="1" customWidth="1"/>
    <col min="8" max="8" width="6.5703125" style="1" bestFit="1" customWidth="1"/>
    <col min="9" max="9" width="30" bestFit="1" customWidth="1"/>
  </cols>
  <sheetData>
    <row r="1" spans="1:9" ht="36.75" x14ac:dyDescent="0.25">
      <c r="A1" s="9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3" t="s">
        <v>11</v>
      </c>
      <c r="H1" s="3" t="s">
        <v>12</v>
      </c>
      <c r="I1" s="2" t="s">
        <v>7</v>
      </c>
    </row>
    <row r="2" spans="1:9" x14ac:dyDescent="0.25">
      <c r="A2" s="1">
        <v>28002008</v>
      </c>
      <c r="B2" s="1" t="s">
        <v>16</v>
      </c>
      <c r="C2" s="1" t="s">
        <v>17</v>
      </c>
      <c r="D2" s="1" t="s">
        <v>18</v>
      </c>
      <c r="E2" s="1">
        <v>18</v>
      </c>
      <c r="F2" s="1">
        <v>0</v>
      </c>
      <c r="G2" s="4">
        <v>49.14</v>
      </c>
      <c r="H2" s="4">
        <v>2.73</v>
      </c>
      <c r="I2" s="7">
        <v>8002873018047</v>
      </c>
    </row>
    <row r="3" spans="1:9" x14ac:dyDescent="0.25">
      <c r="A3" s="1">
        <v>28002010</v>
      </c>
      <c r="B3" s="1" t="s">
        <v>16</v>
      </c>
      <c r="C3" s="1" t="s">
        <v>19</v>
      </c>
      <c r="D3" s="1" t="s">
        <v>20</v>
      </c>
      <c r="E3" s="1">
        <v>12</v>
      </c>
      <c r="F3" s="1">
        <v>0</v>
      </c>
      <c r="G3" s="4">
        <v>114</v>
      </c>
      <c r="H3" s="4">
        <v>9.5</v>
      </c>
      <c r="I3" s="7">
        <v>8002873018016</v>
      </c>
    </row>
    <row r="4" spans="1:9" x14ac:dyDescent="0.25">
      <c r="A4" s="1">
        <v>28002011</v>
      </c>
      <c r="B4" s="1" t="s">
        <v>16</v>
      </c>
      <c r="C4" s="1" t="s">
        <v>21</v>
      </c>
      <c r="D4" s="1" t="s">
        <v>22</v>
      </c>
      <c r="E4" s="1">
        <v>12</v>
      </c>
      <c r="F4" s="1">
        <v>0</v>
      </c>
      <c r="G4" s="4">
        <v>64.8</v>
      </c>
      <c r="H4" s="4">
        <v>5.4</v>
      </c>
      <c r="I4" s="7">
        <v>8002873018030</v>
      </c>
    </row>
    <row r="5" spans="1:9" x14ac:dyDescent="0.25">
      <c r="A5" s="1">
        <v>28002012</v>
      </c>
      <c r="B5" s="1" t="s">
        <v>16</v>
      </c>
      <c r="C5" s="1" t="s">
        <v>23</v>
      </c>
      <c r="D5" s="1" t="s">
        <v>24</v>
      </c>
      <c r="E5" s="1">
        <v>15</v>
      </c>
      <c r="F5" s="1">
        <v>0</v>
      </c>
      <c r="G5" s="4">
        <v>45.45</v>
      </c>
      <c r="H5" s="4">
        <v>3.03</v>
      </c>
      <c r="I5" s="7">
        <v>8002873019488</v>
      </c>
    </row>
    <row r="6" spans="1:9" x14ac:dyDescent="0.25">
      <c r="A6" s="1">
        <v>28002019</v>
      </c>
      <c r="B6" s="1" t="s">
        <v>16</v>
      </c>
      <c r="C6" s="1" t="s">
        <v>25</v>
      </c>
      <c r="D6" s="1" t="s">
        <v>26</v>
      </c>
      <c r="E6" s="1">
        <v>12</v>
      </c>
      <c r="F6" s="1">
        <v>0</v>
      </c>
      <c r="G6" s="4">
        <v>111.24</v>
      </c>
      <c r="H6" s="4">
        <v>9.27</v>
      </c>
      <c r="I6" s="7">
        <v>8002873018313</v>
      </c>
    </row>
    <row r="7" spans="1:9" x14ac:dyDescent="0.25">
      <c r="A7" s="1">
        <v>28002022</v>
      </c>
      <c r="B7" s="1" t="s">
        <v>16</v>
      </c>
      <c r="C7" s="1" t="s">
        <v>27</v>
      </c>
      <c r="D7" s="1" t="s">
        <v>26</v>
      </c>
      <c r="E7" s="1">
        <v>12</v>
      </c>
      <c r="F7" s="1">
        <v>0</v>
      </c>
      <c r="G7" s="4">
        <v>116.16</v>
      </c>
      <c r="H7" s="4">
        <v>9.68</v>
      </c>
      <c r="I7" s="7">
        <v>8002873018320</v>
      </c>
    </row>
    <row r="8" spans="1:9" x14ac:dyDescent="0.25">
      <c r="A8" s="1">
        <v>28002026</v>
      </c>
      <c r="B8" s="1" t="s">
        <v>16</v>
      </c>
      <c r="C8" s="1" t="s">
        <v>28</v>
      </c>
      <c r="D8" s="1" t="s">
        <v>29</v>
      </c>
      <c r="E8" s="1">
        <v>6</v>
      </c>
      <c r="F8" s="1">
        <v>0</v>
      </c>
      <c r="G8" s="4">
        <v>68.7</v>
      </c>
      <c r="H8" s="4">
        <v>11.45</v>
      </c>
      <c r="I8" s="7">
        <v>8002873018207</v>
      </c>
    </row>
    <row r="9" spans="1:9" x14ac:dyDescent="0.25">
      <c r="A9" s="1">
        <v>28002028</v>
      </c>
      <c r="B9" s="1" t="s">
        <v>16</v>
      </c>
      <c r="C9" s="1" t="s">
        <v>30</v>
      </c>
      <c r="D9" s="1" t="s">
        <v>31</v>
      </c>
      <c r="E9" s="1">
        <v>12</v>
      </c>
      <c r="F9" s="1">
        <v>0</v>
      </c>
      <c r="G9" s="4">
        <v>63.84</v>
      </c>
      <c r="H9" s="4">
        <v>5.32</v>
      </c>
      <c r="I9" s="7">
        <v>8002873022556</v>
      </c>
    </row>
    <row r="10" spans="1:9" x14ac:dyDescent="0.25">
      <c r="A10" s="1">
        <v>28002033</v>
      </c>
      <c r="B10" s="1" t="s">
        <v>16</v>
      </c>
      <c r="C10" s="1" t="s">
        <v>32</v>
      </c>
      <c r="D10" s="1" t="s">
        <v>31</v>
      </c>
      <c r="E10" s="1">
        <v>12</v>
      </c>
      <c r="F10" s="1">
        <v>0</v>
      </c>
      <c r="G10" s="4">
        <v>69.84</v>
      </c>
      <c r="H10" s="4">
        <v>5.82</v>
      </c>
      <c r="I10" s="7">
        <v>8002873022969</v>
      </c>
    </row>
    <row r="11" spans="1:9" x14ac:dyDescent="0.25">
      <c r="A11" s="1">
        <v>28002038</v>
      </c>
      <c r="B11" s="1" t="s">
        <v>16</v>
      </c>
      <c r="C11" s="1" t="s">
        <v>33</v>
      </c>
      <c r="D11" s="1" t="s">
        <v>34</v>
      </c>
      <c r="E11" s="1">
        <v>12</v>
      </c>
      <c r="F11" s="1">
        <v>0</v>
      </c>
      <c r="G11" s="4">
        <v>43.56</v>
      </c>
      <c r="H11" s="4">
        <v>3.63</v>
      </c>
      <c r="I11" s="7">
        <v>8002873018115</v>
      </c>
    </row>
    <row r="12" spans="1:9" x14ac:dyDescent="0.25">
      <c r="A12" s="1">
        <v>28002039</v>
      </c>
      <c r="B12" s="1" t="s">
        <v>16</v>
      </c>
      <c r="C12" s="1" t="s">
        <v>35</v>
      </c>
      <c r="D12" s="1" t="s">
        <v>34</v>
      </c>
      <c r="E12" s="1">
        <v>12</v>
      </c>
      <c r="F12" s="1">
        <v>0</v>
      </c>
      <c r="G12" s="4">
        <v>39.840000000000003</v>
      </c>
      <c r="H12" s="4">
        <v>3.32</v>
      </c>
      <c r="I12" s="7">
        <v>8002873018467</v>
      </c>
    </row>
    <row r="13" spans="1:9" x14ac:dyDescent="0.25">
      <c r="A13" s="1">
        <v>28002040</v>
      </c>
      <c r="B13" s="1" t="s">
        <v>16</v>
      </c>
      <c r="C13" s="1" t="s">
        <v>36</v>
      </c>
      <c r="D13" s="1" t="s">
        <v>24</v>
      </c>
      <c r="E13" s="1">
        <v>12</v>
      </c>
      <c r="F13" s="1">
        <v>0</v>
      </c>
      <c r="G13" s="4">
        <v>36.6</v>
      </c>
      <c r="H13" s="4">
        <v>3.05</v>
      </c>
      <c r="I13" s="7">
        <v>8002873019600</v>
      </c>
    </row>
    <row r="14" spans="1:9" x14ac:dyDescent="0.25">
      <c r="A14" s="1">
        <v>28002041</v>
      </c>
      <c r="B14" s="1" t="s">
        <v>16</v>
      </c>
      <c r="C14" s="1" t="s">
        <v>37</v>
      </c>
      <c r="D14" s="1" t="s">
        <v>38</v>
      </c>
      <c r="E14" s="1">
        <v>12</v>
      </c>
      <c r="F14" s="1">
        <v>0</v>
      </c>
      <c r="G14" s="4">
        <v>169.56</v>
      </c>
      <c r="H14" s="4">
        <v>14.13</v>
      </c>
      <c r="I14" s="7">
        <v>8002873023331</v>
      </c>
    </row>
    <row r="15" spans="1:9" x14ac:dyDescent="0.25">
      <c r="A15" s="1">
        <v>28002042</v>
      </c>
      <c r="B15" s="1" t="s">
        <v>16</v>
      </c>
      <c r="C15" s="1" t="s">
        <v>39</v>
      </c>
      <c r="D15" s="1" t="s">
        <v>40</v>
      </c>
      <c r="E15" s="1">
        <v>5</v>
      </c>
      <c r="F15" s="1">
        <v>0</v>
      </c>
      <c r="G15" s="4">
        <v>64.849999999999994</v>
      </c>
      <c r="H15" s="4">
        <v>12.97</v>
      </c>
      <c r="I15" s="7">
        <v>8002873022884</v>
      </c>
    </row>
    <row r="16" spans="1:9" x14ac:dyDescent="0.25">
      <c r="A16" s="1">
        <v>27003004</v>
      </c>
      <c r="B16" s="1" t="s">
        <v>41</v>
      </c>
      <c r="C16" s="1" t="s">
        <v>42</v>
      </c>
      <c r="D16" s="1" t="s">
        <v>43</v>
      </c>
      <c r="E16" s="1">
        <v>6</v>
      </c>
      <c r="F16" s="1">
        <v>0</v>
      </c>
      <c r="G16" s="4">
        <v>102.78</v>
      </c>
      <c r="H16" s="4">
        <v>17.13</v>
      </c>
      <c r="I16" s="7" t="s">
        <v>801</v>
      </c>
    </row>
    <row r="17" spans="1:9" x14ac:dyDescent="0.25">
      <c r="A17" s="1">
        <v>27003013</v>
      </c>
      <c r="B17" s="1" t="s">
        <v>41</v>
      </c>
      <c r="C17" s="1" t="s">
        <v>44</v>
      </c>
      <c r="D17" s="1" t="s">
        <v>45</v>
      </c>
      <c r="E17" s="1">
        <v>12</v>
      </c>
      <c r="F17" s="1">
        <v>0</v>
      </c>
      <c r="G17" s="4">
        <v>32.28</v>
      </c>
      <c r="H17" s="4">
        <v>2.69</v>
      </c>
      <c r="I17" s="7">
        <v>8001311485007</v>
      </c>
    </row>
    <row r="18" spans="1:9" x14ac:dyDescent="0.25">
      <c r="A18" s="1">
        <v>27003015</v>
      </c>
      <c r="B18" s="1" t="s">
        <v>41</v>
      </c>
      <c r="C18" s="1" t="s">
        <v>46</v>
      </c>
      <c r="D18" s="1" t="s">
        <v>47</v>
      </c>
      <c r="E18" s="1">
        <v>12</v>
      </c>
      <c r="F18" s="1">
        <v>0</v>
      </c>
      <c r="G18" s="4">
        <v>32.28</v>
      </c>
      <c r="H18" s="4">
        <v>2.69</v>
      </c>
      <c r="I18" s="7">
        <v>8001311484994</v>
      </c>
    </row>
    <row r="19" spans="1:9" x14ac:dyDescent="0.25">
      <c r="A19" s="1">
        <v>27003040</v>
      </c>
      <c r="B19" s="1" t="s">
        <v>41</v>
      </c>
      <c r="C19" s="1" t="s">
        <v>48</v>
      </c>
      <c r="D19" s="1" t="s">
        <v>49</v>
      </c>
      <c r="E19" s="1">
        <v>6</v>
      </c>
      <c r="F19" s="1">
        <v>0</v>
      </c>
      <c r="G19" s="4">
        <v>124.92</v>
      </c>
      <c r="H19" s="4">
        <v>20.82</v>
      </c>
      <c r="I19" s="7" t="s">
        <v>802</v>
      </c>
    </row>
    <row r="20" spans="1:9" x14ac:dyDescent="0.25">
      <c r="A20" s="1">
        <v>27003045</v>
      </c>
      <c r="B20" s="1" t="s">
        <v>41</v>
      </c>
      <c r="C20" s="1" t="s">
        <v>50</v>
      </c>
      <c r="D20" s="1" t="s">
        <v>49</v>
      </c>
      <c r="E20" s="1">
        <v>6</v>
      </c>
      <c r="F20" s="1">
        <v>0</v>
      </c>
      <c r="G20" s="4">
        <v>113.82</v>
      </c>
      <c r="H20" s="4">
        <v>18.97</v>
      </c>
      <c r="I20" s="7">
        <v>8001311482945</v>
      </c>
    </row>
    <row r="21" spans="1:9" x14ac:dyDescent="0.25">
      <c r="A21" s="1">
        <v>27003046</v>
      </c>
      <c r="B21" s="1" t="s">
        <v>41</v>
      </c>
      <c r="C21" s="1" t="s">
        <v>51</v>
      </c>
      <c r="D21" s="1" t="s">
        <v>52</v>
      </c>
      <c r="E21" s="1">
        <v>8</v>
      </c>
      <c r="F21" s="1">
        <v>0</v>
      </c>
      <c r="G21" s="4">
        <v>50.96</v>
      </c>
      <c r="H21" s="4">
        <v>6.37</v>
      </c>
      <c r="I21" s="7" t="s">
        <v>803</v>
      </c>
    </row>
    <row r="22" spans="1:9" x14ac:dyDescent="0.25">
      <c r="A22" s="1">
        <v>27003059</v>
      </c>
      <c r="B22" s="1" t="s">
        <v>41</v>
      </c>
      <c r="C22" s="1" t="s">
        <v>53</v>
      </c>
      <c r="D22" s="1" t="s">
        <v>22</v>
      </c>
      <c r="E22" s="1">
        <v>9</v>
      </c>
      <c r="F22" s="1">
        <v>0</v>
      </c>
      <c r="G22" s="4">
        <v>36.630000000000003</v>
      </c>
      <c r="H22" s="4">
        <v>4.07</v>
      </c>
      <c r="I22" s="7" t="s">
        <v>804</v>
      </c>
    </row>
    <row r="23" spans="1:9" x14ac:dyDescent="0.25">
      <c r="A23" s="1">
        <v>27003060</v>
      </c>
      <c r="B23" s="1" t="s">
        <v>41</v>
      </c>
      <c r="C23" s="1" t="s">
        <v>54</v>
      </c>
      <c r="D23" s="1" t="s">
        <v>22</v>
      </c>
      <c r="E23" s="1">
        <v>9</v>
      </c>
      <c r="F23" s="1">
        <v>0</v>
      </c>
      <c r="G23" s="4">
        <v>36.630000000000003</v>
      </c>
      <c r="H23" s="4">
        <v>4.07</v>
      </c>
      <c r="I23" s="7" t="s">
        <v>805</v>
      </c>
    </row>
    <row r="24" spans="1:9" x14ac:dyDescent="0.25">
      <c r="A24" s="1">
        <v>27003061</v>
      </c>
      <c r="B24" s="1" t="s">
        <v>41</v>
      </c>
      <c r="C24" s="1" t="s">
        <v>55</v>
      </c>
      <c r="D24" s="1" t="s">
        <v>22</v>
      </c>
      <c r="E24" s="1">
        <v>9</v>
      </c>
      <c r="F24" s="1">
        <v>0</v>
      </c>
      <c r="G24" s="4">
        <v>36.630000000000003</v>
      </c>
      <c r="H24" s="4">
        <v>4.07</v>
      </c>
      <c r="I24" s="7" t="s">
        <v>806</v>
      </c>
    </row>
    <row r="25" spans="1:9" x14ac:dyDescent="0.25">
      <c r="A25" s="1">
        <v>27003062</v>
      </c>
      <c r="B25" s="1" t="s">
        <v>41</v>
      </c>
      <c r="C25" s="1" t="s">
        <v>56</v>
      </c>
      <c r="D25" s="1" t="s">
        <v>49</v>
      </c>
      <c r="E25" s="1">
        <v>2</v>
      </c>
      <c r="F25" s="1">
        <v>0</v>
      </c>
      <c r="G25" s="4">
        <v>66.3</v>
      </c>
      <c r="H25" s="4">
        <v>33.15</v>
      </c>
      <c r="I25" s="7" t="s">
        <v>807</v>
      </c>
    </row>
    <row r="26" spans="1:9" x14ac:dyDescent="0.25">
      <c r="A26" s="1">
        <v>27003063</v>
      </c>
      <c r="B26" s="1" t="s">
        <v>41</v>
      </c>
      <c r="C26" s="1" t="s">
        <v>57</v>
      </c>
      <c r="D26" s="1" t="s">
        <v>47</v>
      </c>
      <c r="E26" s="1">
        <v>12</v>
      </c>
      <c r="F26" s="1">
        <v>0</v>
      </c>
      <c r="G26" s="4">
        <v>32.28</v>
      </c>
      <c r="H26" s="4">
        <v>2.69</v>
      </c>
      <c r="I26" s="7" t="s">
        <v>808</v>
      </c>
    </row>
    <row r="27" spans="1:9" x14ac:dyDescent="0.25">
      <c r="A27" s="1">
        <v>27003064</v>
      </c>
      <c r="B27" s="1" t="s">
        <v>41</v>
      </c>
      <c r="C27" s="1" t="s">
        <v>57</v>
      </c>
      <c r="D27" s="1" t="s">
        <v>49</v>
      </c>
      <c r="E27" s="1">
        <v>12</v>
      </c>
      <c r="F27" s="1">
        <v>0</v>
      </c>
      <c r="G27" s="4">
        <v>194.64</v>
      </c>
      <c r="H27" s="4">
        <v>16.22</v>
      </c>
      <c r="I27" s="7" t="s">
        <v>809</v>
      </c>
    </row>
    <row r="28" spans="1:9" x14ac:dyDescent="0.25">
      <c r="A28" s="1">
        <v>27003065</v>
      </c>
      <c r="B28" s="1" t="s">
        <v>41</v>
      </c>
      <c r="C28" s="1" t="s">
        <v>58</v>
      </c>
      <c r="D28" s="1" t="s">
        <v>49</v>
      </c>
      <c r="E28" s="1">
        <v>12</v>
      </c>
      <c r="F28" s="1">
        <v>0</v>
      </c>
      <c r="G28" s="4">
        <v>216.6</v>
      </c>
      <c r="H28" s="4">
        <v>18.05</v>
      </c>
      <c r="I28" s="7">
        <v>8001311484963</v>
      </c>
    </row>
    <row r="29" spans="1:9" x14ac:dyDescent="0.25">
      <c r="A29" s="1">
        <v>27003066</v>
      </c>
      <c r="B29" s="1" t="s">
        <v>41</v>
      </c>
      <c r="C29" s="1" t="s">
        <v>59</v>
      </c>
      <c r="D29" s="1" t="s">
        <v>47</v>
      </c>
      <c r="E29" s="1">
        <v>12</v>
      </c>
      <c r="F29" s="1">
        <v>0</v>
      </c>
      <c r="G29" s="4">
        <v>32.28</v>
      </c>
      <c r="H29" s="4">
        <v>2.69</v>
      </c>
      <c r="I29" s="7" t="s">
        <v>810</v>
      </c>
    </row>
    <row r="30" spans="1:9" x14ac:dyDescent="0.25">
      <c r="A30" s="1">
        <v>27003067</v>
      </c>
      <c r="B30" s="1" t="s">
        <v>41</v>
      </c>
      <c r="C30" s="1" t="s">
        <v>59</v>
      </c>
      <c r="D30" s="1" t="s">
        <v>65</v>
      </c>
      <c r="E30" s="1">
        <v>12</v>
      </c>
      <c r="F30" s="1">
        <v>0</v>
      </c>
      <c r="G30" s="4">
        <v>194.64</v>
      </c>
      <c r="H30" s="4">
        <v>16.22</v>
      </c>
      <c r="I30" s="7" t="s">
        <v>811</v>
      </c>
    </row>
    <row r="31" spans="1:9" x14ac:dyDescent="0.25">
      <c r="A31" s="1">
        <v>27003068</v>
      </c>
      <c r="B31" s="1" t="s">
        <v>41</v>
      </c>
      <c r="C31" s="1" t="s">
        <v>60</v>
      </c>
      <c r="D31" s="1" t="s">
        <v>65</v>
      </c>
      <c r="E31" s="1">
        <v>6</v>
      </c>
      <c r="F31" s="1">
        <v>0</v>
      </c>
      <c r="G31" s="4">
        <v>108.3</v>
      </c>
      <c r="H31" s="4">
        <v>18.05</v>
      </c>
      <c r="I31" s="7" t="s">
        <v>812</v>
      </c>
    </row>
    <row r="32" spans="1:9" x14ac:dyDescent="0.25">
      <c r="A32" s="1">
        <v>27003072</v>
      </c>
      <c r="B32" s="1" t="s">
        <v>41</v>
      </c>
      <c r="C32" s="1" t="s">
        <v>61</v>
      </c>
      <c r="D32" s="1" t="s">
        <v>43</v>
      </c>
      <c r="E32" s="1">
        <v>6</v>
      </c>
      <c r="F32" s="1">
        <v>0</v>
      </c>
      <c r="G32" s="4">
        <v>94.02</v>
      </c>
      <c r="H32" s="4">
        <v>15.67</v>
      </c>
      <c r="I32" s="7">
        <v>8001311482914</v>
      </c>
    </row>
    <row r="33" spans="1:9" x14ac:dyDescent="0.25">
      <c r="A33" s="1">
        <v>27003073</v>
      </c>
      <c r="B33" s="1" t="s">
        <v>41</v>
      </c>
      <c r="C33" s="1" t="s">
        <v>62</v>
      </c>
      <c r="D33" s="1" t="s">
        <v>63</v>
      </c>
      <c r="E33" s="1">
        <v>6</v>
      </c>
      <c r="F33" s="1">
        <v>0</v>
      </c>
      <c r="G33" s="4">
        <v>153.6</v>
      </c>
      <c r="H33" s="4">
        <v>25.6</v>
      </c>
      <c r="I33" s="7" t="s">
        <v>813</v>
      </c>
    </row>
    <row r="34" spans="1:9" x14ac:dyDescent="0.25">
      <c r="A34" s="1">
        <v>27003074</v>
      </c>
      <c r="B34" s="1" t="s">
        <v>41</v>
      </c>
      <c r="C34" s="1" t="s">
        <v>64</v>
      </c>
      <c r="D34" s="1" t="s">
        <v>65</v>
      </c>
      <c r="E34" s="1">
        <v>6</v>
      </c>
      <c r="F34" s="1">
        <v>0</v>
      </c>
      <c r="G34" s="4">
        <v>113.82</v>
      </c>
      <c r="H34" s="4">
        <v>18.97</v>
      </c>
      <c r="I34" s="7" t="s">
        <v>814</v>
      </c>
    </row>
    <row r="35" spans="1:9" x14ac:dyDescent="0.25">
      <c r="A35" s="1">
        <v>27003075</v>
      </c>
      <c r="B35" s="1" t="s">
        <v>41</v>
      </c>
      <c r="C35" s="1" t="s">
        <v>66</v>
      </c>
      <c r="D35" s="1" t="s">
        <v>49</v>
      </c>
      <c r="E35" s="1">
        <v>6</v>
      </c>
      <c r="F35" s="1">
        <v>0</v>
      </c>
      <c r="G35" s="4">
        <v>113.82</v>
      </c>
      <c r="H35" s="4">
        <v>18.97</v>
      </c>
      <c r="I35" s="7" t="s">
        <v>815</v>
      </c>
    </row>
    <row r="36" spans="1:9" x14ac:dyDescent="0.25">
      <c r="A36" s="1">
        <v>27003076</v>
      </c>
      <c r="B36" s="1" t="s">
        <v>41</v>
      </c>
      <c r="C36" s="1" t="s">
        <v>67</v>
      </c>
      <c r="D36" s="1" t="s">
        <v>65</v>
      </c>
      <c r="E36" s="1">
        <v>6</v>
      </c>
      <c r="F36" s="1">
        <v>0</v>
      </c>
      <c r="G36" s="4">
        <v>124.92</v>
      </c>
      <c r="H36" s="4">
        <v>20.82</v>
      </c>
      <c r="I36" s="7">
        <v>8001311484765</v>
      </c>
    </row>
    <row r="37" spans="1:9" x14ac:dyDescent="0.25">
      <c r="A37" s="1">
        <v>27003079</v>
      </c>
      <c r="B37" s="1" t="s">
        <v>41</v>
      </c>
      <c r="C37" s="1" t="s">
        <v>68</v>
      </c>
      <c r="D37" s="1" t="s">
        <v>47</v>
      </c>
      <c r="E37" s="1">
        <v>12</v>
      </c>
      <c r="F37" s="1">
        <v>0</v>
      </c>
      <c r="G37" s="4">
        <v>62.04</v>
      </c>
      <c r="H37" s="4">
        <v>5.17</v>
      </c>
      <c r="I37" s="7" t="s">
        <v>816</v>
      </c>
    </row>
    <row r="38" spans="1:9" x14ac:dyDescent="0.25">
      <c r="A38" s="1">
        <v>28003006</v>
      </c>
      <c r="B38" s="1" t="s">
        <v>41</v>
      </c>
      <c r="C38" s="1" t="s">
        <v>69</v>
      </c>
      <c r="D38" s="1" t="s">
        <v>22</v>
      </c>
      <c r="E38" s="1">
        <v>12</v>
      </c>
      <c r="F38" s="1">
        <v>0</v>
      </c>
      <c r="G38" s="4">
        <v>53.16</v>
      </c>
      <c r="H38" s="4">
        <v>4.43</v>
      </c>
      <c r="I38" s="7">
        <v>8001311180636</v>
      </c>
    </row>
    <row r="39" spans="1:9" x14ac:dyDescent="0.25">
      <c r="A39" s="1">
        <v>28003035</v>
      </c>
      <c r="B39" s="1" t="s">
        <v>41</v>
      </c>
      <c r="C39" s="1" t="s">
        <v>70</v>
      </c>
      <c r="D39" s="1" t="s">
        <v>40</v>
      </c>
      <c r="E39" s="1">
        <v>12</v>
      </c>
      <c r="F39" s="1">
        <v>0</v>
      </c>
      <c r="G39" s="4">
        <v>96.24</v>
      </c>
      <c r="H39" s="4">
        <v>8.02</v>
      </c>
      <c r="I39" s="7">
        <v>8001311484987</v>
      </c>
    </row>
    <row r="40" spans="1:9" x14ac:dyDescent="0.25">
      <c r="A40" s="1">
        <v>28003037</v>
      </c>
      <c r="B40" s="1" t="s">
        <v>41</v>
      </c>
      <c r="C40" s="1" t="s">
        <v>71</v>
      </c>
      <c r="D40" s="1" t="s">
        <v>72</v>
      </c>
      <c r="E40" s="1">
        <v>12</v>
      </c>
      <c r="F40" s="1">
        <v>0</v>
      </c>
      <c r="G40" s="4">
        <v>130.44</v>
      </c>
      <c r="H40" s="4">
        <v>10.87</v>
      </c>
      <c r="I40" s="7" t="s">
        <v>817</v>
      </c>
    </row>
    <row r="41" spans="1:9" x14ac:dyDescent="0.25">
      <c r="A41" s="1">
        <v>28003038</v>
      </c>
      <c r="B41" s="1" t="s">
        <v>41</v>
      </c>
      <c r="C41" s="1" t="s">
        <v>73</v>
      </c>
      <c r="D41" s="1" t="s">
        <v>34</v>
      </c>
      <c r="E41" s="1">
        <v>24</v>
      </c>
      <c r="F41" s="1">
        <v>0</v>
      </c>
      <c r="G41" s="4">
        <v>66.48</v>
      </c>
      <c r="H41" s="4">
        <v>2.77</v>
      </c>
      <c r="I41" s="7" t="s">
        <v>818</v>
      </c>
    </row>
    <row r="42" spans="1:9" x14ac:dyDescent="0.25">
      <c r="A42" s="1">
        <v>28003039</v>
      </c>
      <c r="B42" s="1" t="s">
        <v>41</v>
      </c>
      <c r="C42" s="1" t="s">
        <v>74</v>
      </c>
      <c r="D42" s="1" t="s">
        <v>75</v>
      </c>
      <c r="E42" s="1">
        <v>8</v>
      </c>
      <c r="F42" s="1">
        <v>0</v>
      </c>
      <c r="G42" s="4">
        <v>100.24</v>
      </c>
      <c r="H42" s="4">
        <v>12.53</v>
      </c>
      <c r="I42" s="7">
        <v>8001311180650</v>
      </c>
    </row>
    <row r="43" spans="1:9" x14ac:dyDescent="0.25">
      <c r="A43" s="1">
        <v>28003040</v>
      </c>
      <c r="B43" s="1" t="s">
        <v>41</v>
      </c>
      <c r="C43" s="1" t="s">
        <v>76</v>
      </c>
      <c r="D43" s="1" t="s">
        <v>40</v>
      </c>
      <c r="E43" s="1">
        <v>10</v>
      </c>
      <c r="F43" s="1">
        <v>0</v>
      </c>
      <c r="G43" s="4">
        <v>101.3</v>
      </c>
      <c r="H43" s="4">
        <v>10.130000000000001</v>
      </c>
      <c r="I43" s="7" t="s">
        <v>819</v>
      </c>
    </row>
    <row r="44" spans="1:9" x14ac:dyDescent="0.25">
      <c r="A44" s="1">
        <v>28003041</v>
      </c>
      <c r="B44" s="1" t="s">
        <v>41</v>
      </c>
      <c r="C44" s="1" t="s">
        <v>77</v>
      </c>
      <c r="D44" s="1" t="s">
        <v>24</v>
      </c>
      <c r="E44" s="1">
        <v>8</v>
      </c>
      <c r="F44" s="1">
        <v>0</v>
      </c>
      <c r="G44" s="4">
        <v>72.239999999999995</v>
      </c>
      <c r="H44" s="4">
        <v>9.0299999999999994</v>
      </c>
      <c r="I44" s="7" t="s">
        <v>820</v>
      </c>
    </row>
    <row r="45" spans="1:9" x14ac:dyDescent="0.25">
      <c r="A45" s="1">
        <v>28003042</v>
      </c>
      <c r="B45" s="1" t="s">
        <v>41</v>
      </c>
      <c r="C45" s="1" t="s">
        <v>78</v>
      </c>
      <c r="D45" s="1" t="s">
        <v>26</v>
      </c>
      <c r="E45" s="1">
        <v>12</v>
      </c>
      <c r="F45" s="1">
        <v>0</v>
      </c>
      <c r="G45" s="4">
        <v>53.16</v>
      </c>
      <c r="H45" s="4">
        <v>4.43</v>
      </c>
      <c r="I45" s="7" t="s">
        <v>821</v>
      </c>
    </row>
    <row r="46" spans="1:9" x14ac:dyDescent="0.25">
      <c r="A46" s="1">
        <v>28003043</v>
      </c>
      <c r="B46" s="1" t="s">
        <v>41</v>
      </c>
      <c r="C46" s="1" t="s">
        <v>79</v>
      </c>
      <c r="D46" s="1" t="s">
        <v>34</v>
      </c>
      <c r="E46" s="1">
        <v>24</v>
      </c>
      <c r="F46" s="1">
        <v>0</v>
      </c>
      <c r="G46" s="4">
        <v>66.48</v>
      </c>
      <c r="H46" s="4">
        <v>2.77</v>
      </c>
      <c r="I46" s="7" t="s">
        <v>822</v>
      </c>
    </row>
    <row r="47" spans="1:9" x14ac:dyDescent="0.25">
      <c r="A47" s="1">
        <v>28003044</v>
      </c>
      <c r="B47" s="1" t="s">
        <v>41</v>
      </c>
      <c r="C47" s="1" t="s">
        <v>80</v>
      </c>
      <c r="D47" s="1" t="s">
        <v>81</v>
      </c>
      <c r="E47" s="1">
        <v>12</v>
      </c>
      <c r="F47" s="1">
        <v>0</v>
      </c>
      <c r="G47" s="4">
        <v>86.16</v>
      </c>
      <c r="H47" s="4">
        <v>7.18</v>
      </c>
      <c r="I47" s="7" t="s">
        <v>823</v>
      </c>
    </row>
    <row r="48" spans="1:9" x14ac:dyDescent="0.25">
      <c r="A48" s="1">
        <v>28003045</v>
      </c>
      <c r="B48" s="1" t="s">
        <v>41</v>
      </c>
      <c r="C48" s="1" t="s">
        <v>82</v>
      </c>
      <c r="D48" s="1" t="s">
        <v>83</v>
      </c>
      <c r="E48" s="1">
        <v>8</v>
      </c>
      <c r="F48" s="1">
        <v>0</v>
      </c>
      <c r="G48" s="4">
        <v>72.239999999999995</v>
      </c>
      <c r="H48" s="4">
        <v>9.0299999999999994</v>
      </c>
      <c r="I48" s="7" t="s">
        <v>824</v>
      </c>
    </row>
    <row r="49" spans="1:9" x14ac:dyDescent="0.25">
      <c r="A49" s="1">
        <v>28003046</v>
      </c>
      <c r="B49" s="1" t="s">
        <v>41</v>
      </c>
      <c r="C49" s="1" t="s">
        <v>84</v>
      </c>
      <c r="D49" s="1" t="s">
        <v>45</v>
      </c>
      <c r="E49" s="1">
        <v>8</v>
      </c>
      <c r="F49" s="1">
        <v>0</v>
      </c>
      <c r="G49" s="4">
        <v>20.72</v>
      </c>
      <c r="H49" s="4">
        <v>2.59</v>
      </c>
      <c r="I49" s="7" t="s">
        <v>825</v>
      </c>
    </row>
    <row r="50" spans="1:9" x14ac:dyDescent="0.25">
      <c r="A50" s="1">
        <v>28003047</v>
      </c>
      <c r="B50" s="1" t="s">
        <v>41</v>
      </c>
      <c r="C50" s="1" t="s">
        <v>85</v>
      </c>
      <c r="D50" s="1" t="s">
        <v>26</v>
      </c>
      <c r="E50" s="1">
        <v>8</v>
      </c>
      <c r="F50" s="1">
        <v>0</v>
      </c>
      <c r="G50" s="4">
        <v>32.56</v>
      </c>
      <c r="H50" s="4">
        <v>4.07</v>
      </c>
      <c r="I50" s="7">
        <v>8001311350176</v>
      </c>
    </row>
    <row r="51" spans="1:9" x14ac:dyDescent="0.25">
      <c r="A51" s="1">
        <v>28003048</v>
      </c>
      <c r="B51" s="1" t="s">
        <v>41</v>
      </c>
      <c r="C51" s="1" t="s">
        <v>86</v>
      </c>
      <c r="D51" s="1" t="s">
        <v>75</v>
      </c>
      <c r="E51" s="1">
        <v>9</v>
      </c>
      <c r="F51" s="1">
        <v>0</v>
      </c>
      <c r="G51" s="4">
        <v>36.630000000000003</v>
      </c>
      <c r="H51" s="4">
        <v>4.07</v>
      </c>
      <c r="I51" s="7" t="s">
        <v>826</v>
      </c>
    </row>
    <row r="52" spans="1:9" x14ac:dyDescent="0.25">
      <c r="A52" s="1">
        <v>28003049</v>
      </c>
      <c r="B52" s="1" t="s">
        <v>41</v>
      </c>
      <c r="C52" s="1" t="s">
        <v>87</v>
      </c>
      <c r="D52" s="1" t="s">
        <v>75</v>
      </c>
      <c r="E52" s="1">
        <v>9</v>
      </c>
      <c r="F52" s="1">
        <v>0</v>
      </c>
      <c r="G52" s="4">
        <v>36.630000000000003</v>
      </c>
      <c r="H52" s="4">
        <v>4.07</v>
      </c>
      <c r="I52" s="7" t="s">
        <v>827</v>
      </c>
    </row>
    <row r="53" spans="1:9" x14ac:dyDescent="0.25">
      <c r="A53" s="1">
        <v>27003058</v>
      </c>
      <c r="B53" s="1" t="s">
        <v>88</v>
      </c>
      <c r="C53" s="1" t="s">
        <v>89</v>
      </c>
      <c r="D53" s="1" t="s">
        <v>90</v>
      </c>
      <c r="E53" s="1">
        <v>24</v>
      </c>
      <c r="F53" s="1">
        <v>0</v>
      </c>
      <c r="G53" s="4">
        <v>69.599999999999994</v>
      </c>
      <c r="H53" s="4">
        <v>2.9</v>
      </c>
      <c r="I53" s="7" t="s">
        <v>828</v>
      </c>
    </row>
    <row r="54" spans="1:9" x14ac:dyDescent="0.25">
      <c r="A54" s="1">
        <v>27031002</v>
      </c>
      <c r="B54" s="1" t="s">
        <v>91</v>
      </c>
      <c r="C54" s="1" t="s">
        <v>92</v>
      </c>
      <c r="D54" s="1" t="s">
        <v>40</v>
      </c>
      <c r="E54" s="1">
        <v>12</v>
      </c>
      <c r="F54" s="1">
        <v>0</v>
      </c>
      <c r="G54" s="4">
        <v>88.56</v>
      </c>
      <c r="H54" s="4">
        <v>7.38</v>
      </c>
      <c r="I54" s="7">
        <v>8002873020798</v>
      </c>
    </row>
    <row r="55" spans="1:9" x14ac:dyDescent="0.25">
      <c r="A55" s="1">
        <v>27031005</v>
      </c>
      <c r="B55" s="1" t="s">
        <v>91</v>
      </c>
      <c r="C55" s="1" t="s">
        <v>93</v>
      </c>
      <c r="D55" s="1" t="s">
        <v>94</v>
      </c>
      <c r="E55" s="1">
        <v>12</v>
      </c>
      <c r="F55" s="1">
        <v>0</v>
      </c>
      <c r="G55" s="4">
        <v>133.44</v>
      </c>
      <c r="H55" s="4">
        <v>11.12</v>
      </c>
      <c r="I55" s="7">
        <v>8002873020811</v>
      </c>
    </row>
    <row r="56" spans="1:9" x14ac:dyDescent="0.25">
      <c r="A56" s="1">
        <v>28031008</v>
      </c>
      <c r="B56" s="1" t="s">
        <v>91</v>
      </c>
      <c r="C56" s="1" t="s">
        <v>95</v>
      </c>
      <c r="D56" s="1" t="s">
        <v>22</v>
      </c>
      <c r="E56" s="1">
        <v>15</v>
      </c>
      <c r="F56" s="1">
        <v>0</v>
      </c>
      <c r="G56" s="4">
        <v>28.5</v>
      </c>
      <c r="H56" s="4">
        <v>1.9</v>
      </c>
      <c r="I56" s="7">
        <v>8002873019501</v>
      </c>
    </row>
    <row r="57" spans="1:9" x14ac:dyDescent="0.25">
      <c r="A57" s="1">
        <v>28031009</v>
      </c>
      <c r="B57" s="1" t="s">
        <v>91</v>
      </c>
      <c r="C57" s="1" t="s">
        <v>96</v>
      </c>
      <c r="D57" s="1" t="s">
        <v>24</v>
      </c>
      <c r="E57" s="1">
        <v>12</v>
      </c>
      <c r="F57" s="1">
        <v>0</v>
      </c>
      <c r="G57" s="4">
        <v>35.4</v>
      </c>
      <c r="H57" s="4">
        <v>2.95</v>
      </c>
      <c r="I57" s="7">
        <v>8002873019570</v>
      </c>
    </row>
    <row r="58" spans="1:9" x14ac:dyDescent="0.25">
      <c r="A58" s="1">
        <v>28031010</v>
      </c>
      <c r="B58" s="1" t="s">
        <v>91</v>
      </c>
      <c r="C58" s="1" t="s">
        <v>97</v>
      </c>
      <c r="D58" s="1" t="s">
        <v>24</v>
      </c>
      <c r="E58" s="1">
        <v>20</v>
      </c>
      <c r="F58" s="1">
        <v>0</v>
      </c>
      <c r="G58" s="4">
        <v>33.6</v>
      </c>
      <c r="H58" s="4">
        <v>1.68</v>
      </c>
      <c r="I58" s="7">
        <v>8002873020309</v>
      </c>
    </row>
    <row r="59" spans="1:9" x14ac:dyDescent="0.25">
      <c r="A59" s="1">
        <v>27032029</v>
      </c>
      <c r="B59" s="1" t="s">
        <v>98</v>
      </c>
      <c r="C59" s="1" t="s">
        <v>99</v>
      </c>
      <c r="D59" s="1" t="s">
        <v>40</v>
      </c>
      <c r="E59" s="1">
        <v>12</v>
      </c>
      <c r="F59" s="1">
        <v>0</v>
      </c>
      <c r="G59" s="4">
        <v>111.24</v>
      </c>
      <c r="H59" s="4">
        <v>9.27</v>
      </c>
      <c r="I59" s="7">
        <v>8002873018078</v>
      </c>
    </row>
    <row r="60" spans="1:9" x14ac:dyDescent="0.25">
      <c r="A60" s="1">
        <v>27032047</v>
      </c>
      <c r="B60" s="1" t="s">
        <v>98</v>
      </c>
      <c r="C60" s="1" t="s">
        <v>100</v>
      </c>
      <c r="D60" s="1" t="s">
        <v>40</v>
      </c>
      <c r="E60" s="1">
        <v>12</v>
      </c>
      <c r="F60" s="1">
        <v>0</v>
      </c>
      <c r="G60" s="4">
        <v>113.16</v>
      </c>
      <c r="H60" s="4">
        <v>9.43</v>
      </c>
      <c r="I60" s="7">
        <v>8002873022037</v>
      </c>
    </row>
    <row r="61" spans="1:9" x14ac:dyDescent="0.25">
      <c r="A61" s="1">
        <v>27032057</v>
      </c>
      <c r="B61" s="1" t="s">
        <v>98</v>
      </c>
      <c r="C61" s="1" t="s">
        <v>101</v>
      </c>
      <c r="D61" s="1" t="s">
        <v>47</v>
      </c>
      <c r="E61" s="1">
        <v>36</v>
      </c>
      <c r="F61" s="1">
        <v>0</v>
      </c>
      <c r="G61" s="4">
        <v>84.6</v>
      </c>
      <c r="H61" s="4">
        <v>2.35</v>
      </c>
      <c r="I61" s="7">
        <v>8002873018184</v>
      </c>
    </row>
    <row r="62" spans="1:9" x14ac:dyDescent="0.25">
      <c r="A62" s="1">
        <v>27032058</v>
      </c>
      <c r="B62" s="1" t="s">
        <v>98</v>
      </c>
      <c r="C62" s="1" t="s">
        <v>102</v>
      </c>
      <c r="D62" s="1" t="s">
        <v>47</v>
      </c>
      <c r="E62" s="1">
        <v>36</v>
      </c>
      <c r="F62" s="1">
        <v>0</v>
      </c>
      <c r="G62" s="4">
        <v>84.6</v>
      </c>
      <c r="H62" s="4">
        <v>2.35</v>
      </c>
      <c r="I62" s="7">
        <v>8002873021382</v>
      </c>
    </row>
    <row r="63" spans="1:9" x14ac:dyDescent="0.25">
      <c r="A63" s="1">
        <v>27032059</v>
      </c>
      <c r="B63" s="1" t="s">
        <v>98</v>
      </c>
      <c r="C63" s="1" t="s">
        <v>103</v>
      </c>
      <c r="D63" s="1" t="s">
        <v>47</v>
      </c>
      <c r="E63" s="1">
        <v>36</v>
      </c>
      <c r="F63" s="1">
        <v>0</v>
      </c>
      <c r="G63" s="4">
        <v>84.6</v>
      </c>
      <c r="H63" s="4">
        <v>2.35</v>
      </c>
      <c r="I63" s="7">
        <v>8002873022020</v>
      </c>
    </row>
    <row r="64" spans="1:9" x14ac:dyDescent="0.25">
      <c r="A64" s="1">
        <v>27032073</v>
      </c>
      <c r="B64" s="1" t="s">
        <v>98</v>
      </c>
      <c r="C64" s="1" t="s">
        <v>104</v>
      </c>
      <c r="D64" s="1" t="s">
        <v>105</v>
      </c>
      <c r="E64" s="1">
        <v>6</v>
      </c>
      <c r="F64" s="1">
        <v>0</v>
      </c>
      <c r="G64" s="4">
        <v>114.18</v>
      </c>
      <c r="H64" s="4">
        <v>19.03</v>
      </c>
      <c r="I64" s="7">
        <v>8002873023041</v>
      </c>
    </row>
    <row r="65" spans="1:9" x14ac:dyDescent="0.25">
      <c r="A65" s="1">
        <v>27032075</v>
      </c>
      <c r="B65" s="1" t="s">
        <v>98</v>
      </c>
      <c r="C65" s="1" t="s">
        <v>106</v>
      </c>
      <c r="D65" s="1" t="s">
        <v>47</v>
      </c>
      <c r="E65" s="1">
        <v>18</v>
      </c>
      <c r="F65" s="1">
        <v>0</v>
      </c>
      <c r="G65" s="4">
        <v>83.34</v>
      </c>
      <c r="H65" s="4">
        <v>4.63</v>
      </c>
      <c r="I65" s="7">
        <v>8002873023027</v>
      </c>
    </row>
    <row r="66" spans="1:9" x14ac:dyDescent="0.25">
      <c r="A66" s="1">
        <v>27032077</v>
      </c>
      <c r="B66" s="1" t="s">
        <v>98</v>
      </c>
      <c r="C66" s="1" t="s">
        <v>107</v>
      </c>
      <c r="D66" s="1" t="s">
        <v>47</v>
      </c>
      <c r="E66" s="1">
        <v>36</v>
      </c>
      <c r="F66" s="1">
        <v>0</v>
      </c>
      <c r="G66" s="4">
        <v>84.6</v>
      </c>
      <c r="H66" s="4">
        <v>2.35</v>
      </c>
      <c r="I66" s="7">
        <v>8002873023010</v>
      </c>
    </row>
    <row r="67" spans="1:9" x14ac:dyDescent="0.25">
      <c r="A67" s="1">
        <v>27032080</v>
      </c>
      <c r="B67" s="1" t="s">
        <v>98</v>
      </c>
      <c r="C67" s="1" t="s">
        <v>108</v>
      </c>
      <c r="D67" s="1" t="s">
        <v>105</v>
      </c>
      <c r="E67" s="1">
        <v>6</v>
      </c>
      <c r="F67" s="1">
        <v>0</v>
      </c>
      <c r="G67" s="4">
        <v>99.48</v>
      </c>
      <c r="H67" s="4">
        <v>16.579999999999998</v>
      </c>
      <c r="I67" s="7">
        <v>8002873018085</v>
      </c>
    </row>
    <row r="68" spans="1:9" x14ac:dyDescent="0.25">
      <c r="A68" s="1">
        <v>27032093</v>
      </c>
      <c r="B68" s="1" t="s">
        <v>98</v>
      </c>
      <c r="C68" s="1" t="s">
        <v>109</v>
      </c>
      <c r="D68" s="1" t="s">
        <v>43</v>
      </c>
      <c r="E68" s="1">
        <v>6</v>
      </c>
      <c r="F68" s="1">
        <v>0</v>
      </c>
      <c r="G68" s="4">
        <v>113.22</v>
      </c>
      <c r="H68" s="4">
        <v>18.87</v>
      </c>
      <c r="I68" s="7">
        <v>8002873021443</v>
      </c>
    </row>
    <row r="69" spans="1:9" x14ac:dyDescent="0.25">
      <c r="A69" s="1">
        <v>27032094</v>
      </c>
      <c r="B69" s="1" t="s">
        <v>98</v>
      </c>
      <c r="C69" s="1" t="s">
        <v>110</v>
      </c>
      <c r="D69" s="1" t="s">
        <v>43</v>
      </c>
      <c r="E69" s="1">
        <v>6</v>
      </c>
      <c r="F69" s="1">
        <v>0</v>
      </c>
      <c r="G69" s="4">
        <v>113.22</v>
      </c>
      <c r="H69" s="4">
        <v>18.87</v>
      </c>
      <c r="I69" s="7">
        <v>8002873023119</v>
      </c>
    </row>
    <row r="70" spans="1:9" x14ac:dyDescent="0.25">
      <c r="A70" s="1">
        <v>27032096</v>
      </c>
      <c r="B70" s="1" t="s">
        <v>98</v>
      </c>
      <c r="C70" s="1" t="s">
        <v>111</v>
      </c>
      <c r="D70" s="1" t="s">
        <v>43</v>
      </c>
      <c r="E70" s="1">
        <v>6</v>
      </c>
      <c r="F70" s="1">
        <v>0</v>
      </c>
      <c r="G70" s="4">
        <v>113.22</v>
      </c>
      <c r="H70" s="4">
        <v>18.87</v>
      </c>
      <c r="I70" s="7">
        <v>8002873024239</v>
      </c>
    </row>
    <row r="71" spans="1:9" x14ac:dyDescent="0.25">
      <c r="A71" s="1">
        <v>27032100</v>
      </c>
      <c r="B71" s="1" t="s">
        <v>98</v>
      </c>
      <c r="C71" s="1" t="s">
        <v>112</v>
      </c>
      <c r="D71" s="1" t="s">
        <v>40</v>
      </c>
      <c r="E71" s="1">
        <v>15</v>
      </c>
      <c r="F71" s="1">
        <v>0</v>
      </c>
      <c r="G71" s="4">
        <v>206.7</v>
      </c>
      <c r="H71" s="4">
        <v>13.78</v>
      </c>
      <c r="I71" s="7">
        <v>8002873022891</v>
      </c>
    </row>
    <row r="72" spans="1:9" x14ac:dyDescent="0.25">
      <c r="A72" s="1">
        <v>27032101</v>
      </c>
      <c r="B72" s="1" t="s">
        <v>98</v>
      </c>
      <c r="C72" s="1" t="s">
        <v>113</v>
      </c>
      <c r="D72" s="1" t="s">
        <v>43</v>
      </c>
      <c r="E72" s="1">
        <v>6</v>
      </c>
      <c r="F72" s="1">
        <v>0</v>
      </c>
      <c r="G72" s="4">
        <v>100.5</v>
      </c>
      <c r="H72" s="4">
        <v>16.75</v>
      </c>
      <c r="I72" s="7">
        <v>8002873020934</v>
      </c>
    </row>
    <row r="73" spans="1:9" x14ac:dyDescent="0.25">
      <c r="A73" s="1">
        <v>27032102</v>
      </c>
      <c r="B73" s="1" t="s">
        <v>98</v>
      </c>
      <c r="C73" s="1" t="s">
        <v>114</v>
      </c>
      <c r="D73" s="1" t="s">
        <v>43</v>
      </c>
      <c r="E73" s="1">
        <v>6</v>
      </c>
      <c r="F73" s="1">
        <v>0</v>
      </c>
      <c r="G73" s="4">
        <v>113.22</v>
      </c>
      <c r="H73" s="4">
        <v>18.87</v>
      </c>
      <c r="I73" s="7">
        <v>8002873018245</v>
      </c>
    </row>
    <row r="74" spans="1:9" x14ac:dyDescent="0.25">
      <c r="A74" s="1">
        <v>27032104</v>
      </c>
      <c r="B74" s="1" t="s">
        <v>98</v>
      </c>
      <c r="C74" s="1" t="s">
        <v>115</v>
      </c>
      <c r="D74" s="1" t="s">
        <v>43</v>
      </c>
      <c r="E74" s="1">
        <v>8</v>
      </c>
      <c r="F74" s="1">
        <v>0</v>
      </c>
      <c r="G74" s="4">
        <v>174.4</v>
      </c>
      <c r="H74" s="4">
        <v>21.8</v>
      </c>
      <c r="I74" s="7">
        <v>8002873023096</v>
      </c>
    </row>
    <row r="75" spans="1:9" x14ac:dyDescent="0.25">
      <c r="A75" s="1">
        <v>27032105</v>
      </c>
      <c r="B75" s="1" t="s">
        <v>98</v>
      </c>
      <c r="C75" s="1" t="s">
        <v>116</v>
      </c>
      <c r="D75" s="1" t="s">
        <v>43</v>
      </c>
      <c r="E75" s="1">
        <v>6</v>
      </c>
      <c r="F75" s="1">
        <v>0</v>
      </c>
      <c r="G75" s="4">
        <v>111.12</v>
      </c>
      <c r="H75" s="4">
        <v>18.52</v>
      </c>
      <c r="I75" s="7">
        <v>8002873023058</v>
      </c>
    </row>
    <row r="76" spans="1:9" x14ac:dyDescent="0.25">
      <c r="A76" s="1">
        <v>27032106</v>
      </c>
      <c r="B76" s="1" t="s">
        <v>98</v>
      </c>
      <c r="C76" s="1" t="s">
        <v>117</v>
      </c>
      <c r="D76" s="1" t="s">
        <v>47</v>
      </c>
      <c r="E76" s="1">
        <v>18</v>
      </c>
      <c r="F76" s="1">
        <v>0</v>
      </c>
      <c r="G76" s="4">
        <v>83.34</v>
      </c>
      <c r="H76" s="4">
        <v>4.63</v>
      </c>
      <c r="I76" s="7">
        <v>8002873023034</v>
      </c>
    </row>
    <row r="77" spans="1:9" x14ac:dyDescent="0.25">
      <c r="A77" s="1">
        <v>28032004</v>
      </c>
      <c r="B77" s="1" t="s">
        <v>98</v>
      </c>
      <c r="C77" s="1" t="s">
        <v>118</v>
      </c>
      <c r="D77" s="1" t="s">
        <v>24</v>
      </c>
      <c r="E77" s="1">
        <v>12</v>
      </c>
      <c r="F77" s="1">
        <v>0</v>
      </c>
      <c r="G77" s="4">
        <v>39</v>
      </c>
      <c r="H77" s="4">
        <v>3.25</v>
      </c>
      <c r="I77" s="7">
        <v>8002873019181</v>
      </c>
    </row>
    <row r="78" spans="1:9" x14ac:dyDescent="0.25">
      <c r="A78" s="1">
        <v>27032097</v>
      </c>
      <c r="B78" s="1" t="s">
        <v>119</v>
      </c>
      <c r="C78" s="1" t="s">
        <v>120</v>
      </c>
      <c r="D78" s="1" t="s">
        <v>47</v>
      </c>
      <c r="E78" s="1">
        <v>36</v>
      </c>
      <c r="F78" s="1">
        <v>0</v>
      </c>
      <c r="G78" s="4">
        <v>84.6</v>
      </c>
      <c r="H78" s="4">
        <v>2.35</v>
      </c>
      <c r="I78" s="7">
        <v>8002873024215</v>
      </c>
    </row>
    <row r="79" spans="1:9" x14ac:dyDescent="0.25">
      <c r="A79" s="1">
        <v>27032098</v>
      </c>
      <c r="B79" s="1" t="s">
        <v>119</v>
      </c>
      <c r="C79" s="1" t="s">
        <v>121</v>
      </c>
      <c r="D79" s="1" t="s">
        <v>43</v>
      </c>
      <c r="E79" s="1">
        <v>6</v>
      </c>
      <c r="F79" s="1">
        <v>0</v>
      </c>
      <c r="G79" s="4">
        <v>118.2</v>
      </c>
      <c r="H79" s="4">
        <v>19.7</v>
      </c>
      <c r="I79" s="7">
        <v>8002873022129</v>
      </c>
    </row>
    <row r="80" spans="1:9" x14ac:dyDescent="0.25">
      <c r="A80" s="1">
        <v>12043032</v>
      </c>
      <c r="B80" s="1" t="s">
        <v>122</v>
      </c>
      <c r="C80" s="1" t="s">
        <v>123</v>
      </c>
      <c r="D80" s="1" t="s">
        <v>124</v>
      </c>
      <c r="E80" s="1">
        <v>12</v>
      </c>
      <c r="F80" s="1">
        <v>0</v>
      </c>
      <c r="G80" s="4">
        <v>26.16</v>
      </c>
      <c r="H80" s="4">
        <v>2.1800000000000002</v>
      </c>
      <c r="I80" s="7">
        <v>8717202407637</v>
      </c>
    </row>
    <row r="81" spans="1:9" x14ac:dyDescent="0.25">
      <c r="A81" s="1">
        <v>12043033</v>
      </c>
      <c r="B81" s="1" t="s">
        <v>122</v>
      </c>
      <c r="C81" s="1" t="s">
        <v>125</v>
      </c>
      <c r="D81" s="1" t="s">
        <v>126</v>
      </c>
      <c r="E81" s="1">
        <v>6</v>
      </c>
      <c r="F81" s="1">
        <v>0</v>
      </c>
      <c r="G81" s="4">
        <v>21.48</v>
      </c>
      <c r="H81" s="4">
        <v>3.58</v>
      </c>
      <c r="I81" s="7">
        <v>8717202400171</v>
      </c>
    </row>
    <row r="82" spans="1:9" x14ac:dyDescent="0.25">
      <c r="A82" s="1">
        <v>12043034</v>
      </c>
      <c r="B82" s="1" t="s">
        <v>122</v>
      </c>
      <c r="C82" s="1" t="s">
        <v>127</v>
      </c>
      <c r="D82" s="1" t="s">
        <v>47</v>
      </c>
      <c r="E82" s="1">
        <v>12</v>
      </c>
      <c r="F82" s="1">
        <v>0</v>
      </c>
      <c r="G82" s="4">
        <v>29.16</v>
      </c>
      <c r="H82" s="4">
        <v>2.4300000000000002</v>
      </c>
      <c r="I82" s="7">
        <v>8717202408405</v>
      </c>
    </row>
    <row r="83" spans="1:9" x14ac:dyDescent="0.25">
      <c r="A83" s="1">
        <v>12043035</v>
      </c>
      <c r="B83" s="1" t="s">
        <v>122</v>
      </c>
      <c r="C83" s="1" t="s">
        <v>128</v>
      </c>
      <c r="D83" s="1" t="s">
        <v>47</v>
      </c>
      <c r="E83" s="1">
        <v>12</v>
      </c>
      <c r="F83" s="1">
        <v>0</v>
      </c>
      <c r="G83" s="4">
        <v>24.84</v>
      </c>
      <c r="H83" s="4">
        <v>2.0699999999999998</v>
      </c>
      <c r="I83" s="7">
        <v>8717202408399</v>
      </c>
    </row>
    <row r="84" spans="1:9" x14ac:dyDescent="0.25">
      <c r="A84" s="1">
        <v>23043017</v>
      </c>
      <c r="B84" s="1" t="s">
        <v>122</v>
      </c>
      <c r="C84" s="1" t="s">
        <v>129</v>
      </c>
      <c r="D84" s="1" t="s">
        <v>130</v>
      </c>
      <c r="E84" s="1">
        <v>12</v>
      </c>
      <c r="F84" s="1">
        <v>0</v>
      </c>
      <c r="G84" s="4">
        <v>30.36</v>
      </c>
      <c r="H84" s="4">
        <v>2.5299999999999998</v>
      </c>
      <c r="I84" s="7">
        <v>8717202408146</v>
      </c>
    </row>
    <row r="85" spans="1:9" x14ac:dyDescent="0.25">
      <c r="A85" s="1">
        <v>23043018</v>
      </c>
      <c r="B85" s="1" t="s">
        <v>122</v>
      </c>
      <c r="C85" s="1" t="s">
        <v>131</v>
      </c>
      <c r="D85" s="1" t="s">
        <v>130</v>
      </c>
      <c r="E85" s="1">
        <v>12</v>
      </c>
      <c r="F85" s="1">
        <v>0</v>
      </c>
      <c r="G85" s="4">
        <v>43.2</v>
      </c>
      <c r="H85" s="4">
        <v>3.6</v>
      </c>
      <c r="I85" s="7">
        <v>8717202408160</v>
      </c>
    </row>
    <row r="86" spans="1:9" x14ac:dyDescent="0.25">
      <c r="A86" s="1">
        <v>24043019</v>
      </c>
      <c r="B86" s="1" t="s">
        <v>122</v>
      </c>
      <c r="C86" s="1" t="s">
        <v>132</v>
      </c>
      <c r="D86" s="1" t="s">
        <v>83</v>
      </c>
      <c r="E86" s="1">
        <v>12</v>
      </c>
      <c r="F86" s="1">
        <v>0</v>
      </c>
      <c r="G86" s="4">
        <v>36.24</v>
      </c>
      <c r="H86" s="4">
        <v>3.02</v>
      </c>
      <c r="I86" s="7">
        <v>8717202407828</v>
      </c>
    </row>
    <row r="87" spans="1:9" x14ac:dyDescent="0.25">
      <c r="A87" s="1">
        <v>24043020</v>
      </c>
      <c r="B87" s="1" t="s">
        <v>122</v>
      </c>
      <c r="C87" s="1" t="s">
        <v>133</v>
      </c>
      <c r="D87" s="1" t="s">
        <v>83</v>
      </c>
      <c r="E87" s="1">
        <v>12</v>
      </c>
      <c r="F87" s="1">
        <v>0</v>
      </c>
      <c r="G87" s="4">
        <v>36.24</v>
      </c>
      <c r="H87" s="4">
        <v>3.02</v>
      </c>
      <c r="I87" s="7">
        <v>8717202407835</v>
      </c>
    </row>
    <row r="88" spans="1:9" x14ac:dyDescent="0.25">
      <c r="A88" s="1">
        <v>25043025</v>
      </c>
      <c r="B88" s="1" t="s">
        <v>122</v>
      </c>
      <c r="C88" s="1" t="s">
        <v>134</v>
      </c>
      <c r="D88" s="1" t="s">
        <v>135</v>
      </c>
      <c r="E88" s="1">
        <v>6</v>
      </c>
      <c r="F88" s="1">
        <v>0</v>
      </c>
      <c r="G88" s="4">
        <v>17.22</v>
      </c>
      <c r="H88" s="4">
        <v>2.87</v>
      </c>
      <c r="I88" s="7">
        <v>8717202408535</v>
      </c>
    </row>
    <row r="89" spans="1:9" x14ac:dyDescent="0.25">
      <c r="A89" s="1">
        <v>25043031</v>
      </c>
      <c r="B89" s="1" t="s">
        <v>122</v>
      </c>
      <c r="C89" s="1" t="s">
        <v>136</v>
      </c>
      <c r="D89" s="1" t="s">
        <v>135</v>
      </c>
      <c r="E89" s="1">
        <v>6</v>
      </c>
      <c r="F89" s="1">
        <v>0</v>
      </c>
      <c r="G89" s="4">
        <v>16.920000000000002</v>
      </c>
      <c r="H89" s="4">
        <v>2.82</v>
      </c>
      <c r="I89" s="7">
        <v>8717202400102</v>
      </c>
    </row>
    <row r="90" spans="1:9" x14ac:dyDescent="0.25">
      <c r="A90" s="1">
        <v>26043010</v>
      </c>
      <c r="B90" s="1" t="s">
        <v>122</v>
      </c>
      <c r="C90" s="1" t="s">
        <v>137</v>
      </c>
      <c r="D90" s="1" t="s">
        <v>22</v>
      </c>
      <c r="E90" s="1">
        <v>12</v>
      </c>
      <c r="F90" s="1">
        <v>0</v>
      </c>
      <c r="G90" s="4">
        <v>24.96</v>
      </c>
      <c r="H90" s="4">
        <v>2.08</v>
      </c>
      <c r="I90" s="7">
        <v>8717202408443</v>
      </c>
    </row>
    <row r="91" spans="1:9" x14ac:dyDescent="0.25">
      <c r="A91" s="1">
        <v>26043011</v>
      </c>
      <c r="B91" s="1" t="s">
        <v>122</v>
      </c>
      <c r="C91" s="1" t="s">
        <v>138</v>
      </c>
      <c r="D91" s="1" t="s">
        <v>24</v>
      </c>
      <c r="E91" s="1">
        <v>12</v>
      </c>
      <c r="F91" s="1">
        <v>0</v>
      </c>
      <c r="G91" s="4">
        <v>31.56</v>
      </c>
      <c r="H91" s="4">
        <v>2.63</v>
      </c>
      <c r="I91" s="7">
        <v>8717202408559</v>
      </c>
    </row>
    <row r="92" spans="1:9" x14ac:dyDescent="0.25">
      <c r="A92" s="1">
        <v>32043001</v>
      </c>
      <c r="B92" s="1" t="s">
        <v>122</v>
      </c>
      <c r="C92" s="1" t="s">
        <v>139</v>
      </c>
      <c r="D92" s="1" t="s">
        <v>140</v>
      </c>
      <c r="E92" s="1">
        <v>12</v>
      </c>
      <c r="F92" s="1">
        <v>0</v>
      </c>
      <c r="G92" s="4">
        <v>27.6</v>
      </c>
      <c r="H92" s="4">
        <v>2.2999999999999998</v>
      </c>
      <c r="I92" s="7">
        <v>8717202407064</v>
      </c>
    </row>
    <row r="93" spans="1:9" x14ac:dyDescent="0.25">
      <c r="A93" s="1">
        <v>32043002</v>
      </c>
      <c r="B93" s="1" t="s">
        <v>122</v>
      </c>
      <c r="C93" s="1" t="s">
        <v>141</v>
      </c>
      <c r="D93" s="1" t="s">
        <v>140</v>
      </c>
      <c r="E93" s="1">
        <v>12</v>
      </c>
      <c r="F93" s="1">
        <v>0</v>
      </c>
      <c r="G93" s="4">
        <v>27.6</v>
      </c>
      <c r="H93" s="4">
        <v>2.2999999999999998</v>
      </c>
      <c r="I93" s="7">
        <v>8717202407729</v>
      </c>
    </row>
    <row r="94" spans="1:9" x14ac:dyDescent="0.25">
      <c r="A94" s="1">
        <v>32043003</v>
      </c>
      <c r="B94" s="1" t="s">
        <v>122</v>
      </c>
      <c r="C94" s="1" t="s">
        <v>142</v>
      </c>
      <c r="D94" s="1" t="s">
        <v>140</v>
      </c>
      <c r="E94" s="1">
        <v>12</v>
      </c>
      <c r="F94" s="1">
        <v>0</v>
      </c>
      <c r="G94" s="4">
        <v>27.6</v>
      </c>
      <c r="H94" s="4">
        <v>2.2999999999999998</v>
      </c>
      <c r="I94" s="7">
        <v>8717202408825</v>
      </c>
    </row>
    <row r="95" spans="1:9" x14ac:dyDescent="0.25">
      <c r="A95" s="1">
        <v>32043004</v>
      </c>
      <c r="B95" s="1" t="s">
        <v>122</v>
      </c>
      <c r="C95" s="1" t="s">
        <v>143</v>
      </c>
      <c r="D95" s="1" t="s">
        <v>47</v>
      </c>
      <c r="E95" s="1">
        <v>12</v>
      </c>
      <c r="F95" s="1">
        <v>0</v>
      </c>
      <c r="G95" s="4">
        <v>27.84</v>
      </c>
      <c r="H95" s="4">
        <v>2.3199999999999998</v>
      </c>
      <c r="I95" s="7">
        <v>8717202408412</v>
      </c>
    </row>
    <row r="96" spans="1:9" x14ac:dyDescent="0.25">
      <c r="A96" s="1">
        <v>13062007</v>
      </c>
      <c r="B96" s="1" t="s">
        <v>144</v>
      </c>
      <c r="C96" s="1" t="s">
        <v>145</v>
      </c>
      <c r="D96" s="1" t="s">
        <v>146</v>
      </c>
      <c r="E96" s="1">
        <v>6</v>
      </c>
      <c r="F96" s="1">
        <v>1</v>
      </c>
      <c r="G96" s="4">
        <v>43.32</v>
      </c>
      <c r="H96" s="4">
        <v>7.22</v>
      </c>
      <c r="I96" s="7">
        <v>8718347515355</v>
      </c>
    </row>
    <row r="97" spans="1:9" x14ac:dyDescent="0.25">
      <c r="A97" s="1">
        <v>13062010</v>
      </c>
      <c r="B97" s="1" t="s">
        <v>144</v>
      </c>
      <c r="C97" s="1" t="s">
        <v>147</v>
      </c>
      <c r="D97" s="1" t="s">
        <v>148</v>
      </c>
      <c r="E97" s="1">
        <v>6</v>
      </c>
      <c r="F97" s="1">
        <v>1</v>
      </c>
      <c r="G97" s="4">
        <v>43.32</v>
      </c>
      <c r="H97" s="4">
        <v>7.22</v>
      </c>
      <c r="I97" s="7">
        <v>8718347515331</v>
      </c>
    </row>
    <row r="98" spans="1:9" x14ac:dyDescent="0.25">
      <c r="A98" s="1">
        <v>13062020</v>
      </c>
      <c r="B98" s="1" t="s">
        <v>144</v>
      </c>
      <c r="C98" s="1" t="s">
        <v>149</v>
      </c>
      <c r="D98" s="1" t="s">
        <v>124</v>
      </c>
      <c r="E98" s="1">
        <v>8</v>
      </c>
      <c r="F98" s="1">
        <v>1</v>
      </c>
      <c r="G98" s="4">
        <v>38.96</v>
      </c>
      <c r="H98" s="4">
        <v>4.87</v>
      </c>
      <c r="I98" s="7">
        <v>8718347515829</v>
      </c>
    </row>
    <row r="99" spans="1:9" x14ac:dyDescent="0.25">
      <c r="A99" s="1">
        <v>13062022</v>
      </c>
      <c r="B99" s="1" t="s">
        <v>144</v>
      </c>
      <c r="C99" s="1" t="s">
        <v>150</v>
      </c>
      <c r="D99" s="1" t="s">
        <v>124</v>
      </c>
      <c r="E99" s="1">
        <v>8</v>
      </c>
      <c r="F99" s="1">
        <v>1</v>
      </c>
      <c r="G99" s="4">
        <v>38.96</v>
      </c>
      <c r="H99" s="4">
        <v>4.87</v>
      </c>
      <c r="I99" s="7">
        <v>8718347515805</v>
      </c>
    </row>
    <row r="100" spans="1:9" x14ac:dyDescent="0.25">
      <c r="A100" s="1">
        <v>30065008</v>
      </c>
      <c r="B100" s="1" t="s">
        <v>151</v>
      </c>
      <c r="C100" s="1" t="s">
        <v>152</v>
      </c>
      <c r="D100" s="1" t="s">
        <v>153</v>
      </c>
      <c r="E100" s="1">
        <v>12</v>
      </c>
      <c r="F100" s="1">
        <v>0</v>
      </c>
      <c r="G100" s="4">
        <v>19.2</v>
      </c>
      <c r="H100" s="4">
        <v>1.6</v>
      </c>
      <c r="I100" s="7">
        <v>5033146946807</v>
      </c>
    </row>
    <row r="101" spans="1:9" x14ac:dyDescent="0.25">
      <c r="A101" s="1">
        <v>30065010</v>
      </c>
      <c r="B101" s="1" t="s">
        <v>151</v>
      </c>
      <c r="C101" s="1" t="s">
        <v>154</v>
      </c>
      <c r="D101" s="1" t="s">
        <v>155</v>
      </c>
      <c r="E101" s="1">
        <v>12</v>
      </c>
      <c r="F101" s="1">
        <v>0</v>
      </c>
      <c r="G101" s="4">
        <v>45</v>
      </c>
      <c r="H101" s="4">
        <v>3.75</v>
      </c>
      <c r="I101" s="7">
        <v>5033146946005</v>
      </c>
    </row>
    <row r="102" spans="1:9" x14ac:dyDescent="0.25">
      <c r="A102" s="1">
        <v>30065011</v>
      </c>
      <c r="B102" s="1" t="s">
        <v>151</v>
      </c>
      <c r="C102" s="1" t="s">
        <v>156</v>
      </c>
      <c r="D102" s="1" t="s">
        <v>157</v>
      </c>
      <c r="E102" s="1">
        <v>12</v>
      </c>
      <c r="F102" s="1">
        <v>0</v>
      </c>
      <c r="G102" s="4">
        <v>33.24</v>
      </c>
      <c r="H102" s="4">
        <v>2.77</v>
      </c>
      <c r="I102" s="7">
        <v>5033146945701</v>
      </c>
    </row>
    <row r="103" spans="1:9" x14ac:dyDescent="0.25">
      <c r="A103" s="1">
        <v>30065013</v>
      </c>
      <c r="B103" s="1" t="s">
        <v>151</v>
      </c>
      <c r="C103" s="1" t="s">
        <v>158</v>
      </c>
      <c r="D103" s="1" t="s">
        <v>153</v>
      </c>
      <c r="E103" s="1">
        <v>12</v>
      </c>
      <c r="F103" s="1">
        <v>0</v>
      </c>
      <c r="G103" s="4">
        <v>19.2</v>
      </c>
      <c r="H103" s="4">
        <v>1.6</v>
      </c>
      <c r="I103" s="7">
        <v>5033146946708</v>
      </c>
    </row>
    <row r="104" spans="1:9" x14ac:dyDescent="0.25">
      <c r="A104" s="1">
        <v>30065015</v>
      </c>
      <c r="B104" s="1" t="s">
        <v>151</v>
      </c>
      <c r="C104" s="1" t="s">
        <v>159</v>
      </c>
      <c r="D104" s="1" t="s">
        <v>155</v>
      </c>
      <c r="E104" s="1">
        <v>12</v>
      </c>
      <c r="F104" s="1">
        <v>0</v>
      </c>
      <c r="G104" s="4">
        <v>45</v>
      </c>
      <c r="H104" s="4">
        <v>3.75</v>
      </c>
      <c r="I104" s="7" t="s">
        <v>829</v>
      </c>
    </row>
    <row r="105" spans="1:9" x14ac:dyDescent="0.25">
      <c r="A105" s="1">
        <v>30065017</v>
      </c>
      <c r="B105" s="1" t="s">
        <v>151</v>
      </c>
      <c r="C105" s="1" t="s">
        <v>160</v>
      </c>
      <c r="D105" s="1" t="s">
        <v>153</v>
      </c>
      <c r="E105" s="1">
        <v>12</v>
      </c>
      <c r="F105" s="1">
        <v>0</v>
      </c>
      <c r="G105" s="4">
        <v>19.2</v>
      </c>
      <c r="H105" s="4">
        <v>1.6</v>
      </c>
      <c r="I105" s="7" t="s">
        <v>829</v>
      </c>
    </row>
    <row r="106" spans="1:9" x14ac:dyDescent="0.25">
      <c r="A106" s="1">
        <v>30065018</v>
      </c>
      <c r="B106" s="1" t="s">
        <v>151</v>
      </c>
      <c r="C106" s="1" t="s">
        <v>161</v>
      </c>
      <c r="D106" s="1" t="s">
        <v>162</v>
      </c>
      <c r="E106" s="1">
        <v>12</v>
      </c>
      <c r="F106" s="1">
        <v>0</v>
      </c>
      <c r="G106" s="4">
        <v>19.2</v>
      </c>
      <c r="H106" s="4">
        <v>1.6</v>
      </c>
      <c r="I106" s="7" t="s">
        <v>829</v>
      </c>
    </row>
    <row r="107" spans="1:9" x14ac:dyDescent="0.25">
      <c r="A107" s="1">
        <v>13775001</v>
      </c>
      <c r="B107" s="1" t="s">
        <v>163</v>
      </c>
      <c r="C107" s="1" t="s">
        <v>164</v>
      </c>
      <c r="D107" s="1" t="s">
        <v>165</v>
      </c>
      <c r="E107" s="1">
        <v>18</v>
      </c>
      <c r="F107" s="1">
        <v>1</v>
      </c>
      <c r="G107" s="4">
        <v>90.54</v>
      </c>
      <c r="H107" s="4">
        <v>5.03</v>
      </c>
      <c r="I107" s="7">
        <v>8005028842306</v>
      </c>
    </row>
    <row r="108" spans="1:9" x14ac:dyDescent="0.25">
      <c r="A108" s="1">
        <v>13775004</v>
      </c>
      <c r="B108" s="1" t="s">
        <v>163</v>
      </c>
      <c r="C108" s="1" t="s">
        <v>166</v>
      </c>
      <c r="D108" s="1" t="s">
        <v>167</v>
      </c>
      <c r="E108" s="1">
        <v>14</v>
      </c>
      <c r="F108" s="1">
        <v>1</v>
      </c>
      <c r="G108" s="4">
        <v>67.48</v>
      </c>
      <c r="H108" s="4">
        <v>4.82</v>
      </c>
      <c r="I108" s="7">
        <v>8005028142994</v>
      </c>
    </row>
    <row r="109" spans="1:9" x14ac:dyDescent="0.25">
      <c r="A109" s="1">
        <v>13775005</v>
      </c>
      <c r="B109" s="1" t="s">
        <v>163</v>
      </c>
      <c r="C109" s="1" t="s">
        <v>168</v>
      </c>
      <c r="D109" s="1" t="s">
        <v>167</v>
      </c>
      <c r="E109" s="1">
        <v>14</v>
      </c>
      <c r="F109" s="1">
        <v>1</v>
      </c>
      <c r="G109" s="4">
        <v>67.48</v>
      </c>
      <c r="H109" s="4">
        <v>4.82</v>
      </c>
      <c r="I109" s="7" t="s">
        <v>830</v>
      </c>
    </row>
    <row r="110" spans="1:9" x14ac:dyDescent="0.25">
      <c r="A110" s="1">
        <v>13775006</v>
      </c>
      <c r="B110" s="1" t="s">
        <v>163</v>
      </c>
      <c r="C110" s="1" t="s">
        <v>169</v>
      </c>
      <c r="D110" s="1" t="s">
        <v>167</v>
      </c>
      <c r="E110" s="1">
        <v>14</v>
      </c>
      <c r="F110" s="1">
        <v>1</v>
      </c>
      <c r="G110" s="4">
        <v>67.48</v>
      </c>
      <c r="H110" s="4">
        <v>4.82</v>
      </c>
      <c r="I110" s="7" t="s">
        <v>831</v>
      </c>
    </row>
    <row r="111" spans="1:9" x14ac:dyDescent="0.25">
      <c r="A111" s="1">
        <v>14775001</v>
      </c>
      <c r="B111" s="1" t="s">
        <v>163</v>
      </c>
      <c r="C111" s="1" t="s">
        <v>170</v>
      </c>
      <c r="D111" s="1" t="s">
        <v>171</v>
      </c>
      <c r="E111" s="1">
        <v>54</v>
      </c>
      <c r="F111" s="1">
        <v>1</v>
      </c>
      <c r="G111" s="4">
        <v>134.46</v>
      </c>
      <c r="H111" s="4">
        <v>2.4900000000000002</v>
      </c>
      <c r="I111" s="7" t="s">
        <v>832</v>
      </c>
    </row>
    <row r="112" spans="1:9" x14ac:dyDescent="0.25">
      <c r="A112" s="1">
        <v>14775002</v>
      </c>
      <c r="B112" s="1" t="s">
        <v>163</v>
      </c>
      <c r="C112" s="1" t="s">
        <v>172</v>
      </c>
      <c r="D112" s="1" t="s">
        <v>171</v>
      </c>
      <c r="E112" s="1">
        <v>24</v>
      </c>
      <c r="F112" s="1">
        <v>1</v>
      </c>
      <c r="G112" s="4">
        <v>78.48</v>
      </c>
      <c r="H112" s="4">
        <v>3.27</v>
      </c>
      <c r="I112" s="7" t="s">
        <v>832</v>
      </c>
    </row>
    <row r="113" spans="1:9" x14ac:dyDescent="0.25">
      <c r="A113" s="1">
        <v>14775003</v>
      </c>
      <c r="B113" s="1" t="s">
        <v>163</v>
      </c>
      <c r="C113" s="1" t="s">
        <v>173</v>
      </c>
      <c r="D113" s="1" t="s">
        <v>174</v>
      </c>
      <c r="E113" s="1">
        <v>12</v>
      </c>
      <c r="F113" s="1">
        <v>1</v>
      </c>
      <c r="G113" s="4">
        <v>85.56</v>
      </c>
      <c r="H113" s="4">
        <v>7.13</v>
      </c>
      <c r="I113" s="7" t="s">
        <v>829</v>
      </c>
    </row>
    <row r="114" spans="1:9" x14ac:dyDescent="0.25">
      <c r="A114" s="1">
        <v>14775004</v>
      </c>
      <c r="B114" s="1" t="s">
        <v>163</v>
      </c>
      <c r="C114" s="1" t="s">
        <v>175</v>
      </c>
      <c r="D114" s="1" t="s">
        <v>22</v>
      </c>
      <c r="E114" s="1">
        <v>12</v>
      </c>
      <c r="F114" s="1">
        <v>1</v>
      </c>
      <c r="G114" s="4">
        <v>85.56</v>
      </c>
      <c r="H114" s="4">
        <v>7.13</v>
      </c>
      <c r="I114" s="7" t="s">
        <v>832</v>
      </c>
    </row>
    <row r="115" spans="1:9" x14ac:dyDescent="0.25">
      <c r="A115" s="1">
        <v>14775005</v>
      </c>
      <c r="B115" s="1" t="s">
        <v>163</v>
      </c>
      <c r="C115" s="1" t="s">
        <v>176</v>
      </c>
      <c r="D115" s="1" t="s">
        <v>22</v>
      </c>
      <c r="E115" s="1">
        <v>12</v>
      </c>
      <c r="F115" s="1">
        <v>1</v>
      </c>
      <c r="G115" s="4">
        <v>85.56</v>
      </c>
      <c r="H115" s="4">
        <v>7.13</v>
      </c>
      <c r="I115" s="7" t="s">
        <v>832</v>
      </c>
    </row>
    <row r="116" spans="1:9" x14ac:dyDescent="0.25">
      <c r="A116" s="1">
        <v>14775007</v>
      </c>
      <c r="B116" s="1" t="s">
        <v>163</v>
      </c>
      <c r="C116" s="1" t="s">
        <v>177</v>
      </c>
      <c r="D116" s="1" t="s">
        <v>171</v>
      </c>
      <c r="E116" s="1">
        <v>24</v>
      </c>
      <c r="F116" s="1">
        <v>1</v>
      </c>
      <c r="G116" s="4">
        <v>93.36</v>
      </c>
      <c r="H116" s="4">
        <v>3.89</v>
      </c>
      <c r="I116" s="7" t="s">
        <v>832</v>
      </c>
    </row>
    <row r="117" spans="1:9" x14ac:dyDescent="0.25">
      <c r="A117" s="1">
        <v>14775008</v>
      </c>
      <c r="B117" s="1" t="s">
        <v>163</v>
      </c>
      <c r="C117" s="1" t="s">
        <v>178</v>
      </c>
      <c r="D117" s="1" t="s">
        <v>26</v>
      </c>
      <c r="E117" s="1">
        <v>14</v>
      </c>
      <c r="F117" s="1">
        <v>1</v>
      </c>
      <c r="G117" s="4">
        <v>109.2</v>
      </c>
      <c r="H117" s="4">
        <v>7.8</v>
      </c>
      <c r="I117" s="7" t="s">
        <v>833</v>
      </c>
    </row>
    <row r="118" spans="1:9" x14ac:dyDescent="0.25">
      <c r="A118" s="1">
        <v>14775009</v>
      </c>
      <c r="B118" s="1" t="s">
        <v>163</v>
      </c>
      <c r="C118" s="1" t="s">
        <v>179</v>
      </c>
      <c r="D118" s="1" t="s">
        <v>24</v>
      </c>
      <c r="E118" s="1">
        <v>6</v>
      </c>
      <c r="F118" s="1">
        <v>1</v>
      </c>
      <c r="G118" s="4">
        <v>85.38</v>
      </c>
      <c r="H118" s="4">
        <v>14.23</v>
      </c>
      <c r="I118" s="7" t="s">
        <v>834</v>
      </c>
    </row>
    <row r="119" spans="1:9" x14ac:dyDescent="0.25">
      <c r="A119" s="1">
        <v>14775010</v>
      </c>
      <c r="B119" s="1" t="s">
        <v>163</v>
      </c>
      <c r="C119" s="1" t="s">
        <v>180</v>
      </c>
      <c r="D119" s="1" t="s">
        <v>181</v>
      </c>
      <c r="E119" s="1">
        <v>8</v>
      </c>
      <c r="F119" s="1">
        <v>1</v>
      </c>
      <c r="G119" s="4">
        <v>140.63999999999999</v>
      </c>
      <c r="H119" s="4">
        <v>17.579999999999998</v>
      </c>
      <c r="I119" s="7" t="s">
        <v>835</v>
      </c>
    </row>
    <row r="120" spans="1:9" x14ac:dyDescent="0.25">
      <c r="A120" s="1">
        <v>28704014</v>
      </c>
      <c r="B120" s="1" t="s">
        <v>182</v>
      </c>
      <c r="C120" s="1" t="s">
        <v>183</v>
      </c>
      <c r="D120" s="1" t="s">
        <v>184</v>
      </c>
      <c r="E120" s="1">
        <v>12</v>
      </c>
      <c r="F120" s="1">
        <v>0</v>
      </c>
      <c r="G120" s="4">
        <v>26.76</v>
      </c>
      <c r="H120" s="4">
        <v>2.23</v>
      </c>
      <c r="I120" s="7" t="s">
        <v>829</v>
      </c>
    </row>
    <row r="121" spans="1:9" x14ac:dyDescent="0.25">
      <c r="A121" s="1">
        <v>28704015</v>
      </c>
      <c r="B121" s="1" t="s">
        <v>182</v>
      </c>
      <c r="C121" s="1" t="s">
        <v>185</v>
      </c>
      <c r="D121" s="1" t="s">
        <v>186</v>
      </c>
      <c r="E121" s="1">
        <v>6</v>
      </c>
      <c r="F121" s="1">
        <v>0</v>
      </c>
      <c r="G121" s="4">
        <v>29.16</v>
      </c>
      <c r="H121" s="4">
        <v>4.8600000000000003</v>
      </c>
      <c r="I121" s="7" t="s">
        <v>829</v>
      </c>
    </row>
    <row r="122" spans="1:9" x14ac:dyDescent="0.25">
      <c r="A122" s="1">
        <v>27704001</v>
      </c>
      <c r="B122" s="1" t="s">
        <v>187</v>
      </c>
      <c r="C122" s="1" t="s">
        <v>188</v>
      </c>
      <c r="D122" s="1" t="s">
        <v>189</v>
      </c>
      <c r="E122" s="1">
        <v>8</v>
      </c>
      <c r="F122" s="1">
        <v>0</v>
      </c>
      <c r="G122" s="4">
        <v>91.2</v>
      </c>
      <c r="H122" s="4">
        <v>11.4</v>
      </c>
      <c r="I122" s="7">
        <v>5017670000563</v>
      </c>
    </row>
    <row r="123" spans="1:9" x14ac:dyDescent="0.25">
      <c r="A123" s="1">
        <v>27704004</v>
      </c>
      <c r="B123" s="1" t="s">
        <v>187</v>
      </c>
      <c r="C123" s="1" t="s">
        <v>190</v>
      </c>
      <c r="D123" s="1" t="s">
        <v>191</v>
      </c>
      <c r="E123" s="1">
        <v>8</v>
      </c>
      <c r="F123" s="1">
        <v>0</v>
      </c>
      <c r="G123" s="4">
        <v>42.96</v>
      </c>
      <c r="H123" s="4">
        <v>5.37</v>
      </c>
      <c r="I123" s="7">
        <v>5017670000594</v>
      </c>
    </row>
    <row r="124" spans="1:9" x14ac:dyDescent="0.25">
      <c r="A124" s="1">
        <v>27704005</v>
      </c>
      <c r="B124" s="1" t="s">
        <v>187</v>
      </c>
      <c r="C124" s="1" t="s">
        <v>192</v>
      </c>
      <c r="D124" s="1" t="s">
        <v>191</v>
      </c>
      <c r="E124" s="1">
        <v>10</v>
      </c>
      <c r="F124" s="1">
        <v>0</v>
      </c>
      <c r="G124" s="4">
        <v>45.8</v>
      </c>
      <c r="H124" s="4">
        <v>4.58</v>
      </c>
      <c r="I124" s="7">
        <v>5017670000600</v>
      </c>
    </row>
    <row r="125" spans="1:9" x14ac:dyDescent="0.25">
      <c r="A125" s="1">
        <v>28704003</v>
      </c>
      <c r="B125" s="1" t="s">
        <v>187</v>
      </c>
      <c r="C125" s="1" t="s">
        <v>193</v>
      </c>
      <c r="D125" s="1" t="s">
        <v>194</v>
      </c>
      <c r="E125" s="1">
        <v>4</v>
      </c>
      <c r="F125" s="1">
        <v>0</v>
      </c>
      <c r="G125" s="4">
        <v>51.68</v>
      </c>
      <c r="H125" s="4">
        <v>12.92</v>
      </c>
      <c r="I125" s="7">
        <v>5017670000587</v>
      </c>
    </row>
    <row r="126" spans="1:9" x14ac:dyDescent="0.25">
      <c r="A126" s="1">
        <v>33122003</v>
      </c>
      <c r="B126" s="1" t="s">
        <v>195</v>
      </c>
      <c r="C126" s="1" t="s">
        <v>196</v>
      </c>
      <c r="D126" s="1" t="s">
        <v>22</v>
      </c>
      <c r="E126" s="1">
        <v>12</v>
      </c>
      <c r="F126" s="1">
        <v>0</v>
      </c>
      <c r="G126" s="4">
        <v>17.399999999999999</v>
      </c>
      <c r="H126" s="4">
        <v>1.45</v>
      </c>
      <c r="I126" s="7" t="s">
        <v>836</v>
      </c>
    </row>
    <row r="127" spans="1:9" x14ac:dyDescent="0.25">
      <c r="A127" s="1">
        <v>33122004</v>
      </c>
      <c r="B127" s="1" t="s">
        <v>195</v>
      </c>
      <c r="C127" s="1" t="s">
        <v>197</v>
      </c>
      <c r="D127" s="1" t="s">
        <v>72</v>
      </c>
      <c r="E127" s="1">
        <v>12</v>
      </c>
      <c r="F127" s="1">
        <v>0</v>
      </c>
      <c r="G127" s="4">
        <v>73.8</v>
      </c>
      <c r="H127" s="4">
        <v>6.15</v>
      </c>
      <c r="I127" s="7">
        <v>7317062004048</v>
      </c>
    </row>
    <row r="128" spans="1:9" x14ac:dyDescent="0.25">
      <c r="A128" s="1">
        <v>33122006</v>
      </c>
      <c r="B128" s="1" t="s">
        <v>195</v>
      </c>
      <c r="C128" s="1" t="s">
        <v>198</v>
      </c>
      <c r="D128" s="1" t="s">
        <v>72</v>
      </c>
      <c r="E128" s="1">
        <v>12</v>
      </c>
      <c r="F128" s="1">
        <v>0</v>
      </c>
      <c r="G128" s="4">
        <v>73.8</v>
      </c>
      <c r="H128" s="4">
        <v>6.15</v>
      </c>
      <c r="I128" s="7">
        <v>7317062004000</v>
      </c>
    </row>
    <row r="129" spans="1:9" x14ac:dyDescent="0.25">
      <c r="A129" s="1">
        <v>33122008</v>
      </c>
      <c r="B129" s="1" t="s">
        <v>195</v>
      </c>
      <c r="C129" s="1" t="s">
        <v>199</v>
      </c>
      <c r="D129" s="1" t="s">
        <v>22</v>
      </c>
      <c r="E129" s="1">
        <v>12</v>
      </c>
      <c r="F129" s="1">
        <v>0</v>
      </c>
      <c r="G129" s="4">
        <v>17.399999999999999</v>
      </c>
      <c r="H129" s="4">
        <v>1.45</v>
      </c>
      <c r="I129" s="7" t="s">
        <v>837</v>
      </c>
    </row>
    <row r="130" spans="1:9" x14ac:dyDescent="0.25">
      <c r="A130" s="1">
        <v>33122011</v>
      </c>
      <c r="B130" s="1" t="s">
        <v>195</v>
      </c>
      <c r="C130" s="1" t="s">
        <v>200</v>
      </c>
      <c r="D130" s="1" t="s">
        <v>75</v>
      </c>
      <c r="E130" s="1">
        <v>12</v>
      </c>
      <c r="F130" s="1">
        <v>0</v>
      </c>
      <c r="G130" s="4">
        <v>37.200000000000003</v>
      </c>
      <c r="H130" s="4">
        <v>3.1</v>
      </c>
      <c r="I130" s="7">
        <v>7317066203263</v>
      </c>
    </row>
    <row r="131" spans="1:9" x14ac:dyDescent="0.25">
      <c r="A131" s="1">
        <v>33122012</v>
      </c>
      <c r="B131" s="1" t="s">
        <v>195</v>
      </c>
      <c r="C131" s="1" t="s">
        <v>201</v>
      </c>
      <c r="D131" s="1" t="s">
        <v>202</v>
      </c>
      <c r="E131" s="1">
        <v>12</v>
      </c>
      <c r="F131" s="1">
        <v>0</v>
      </c>
      <c r="G131" s="4">
        <v>37.200000000000003</v>
      </c>
      <c r="H131" s="4">
        <v>3.1</v>
      </c>
      <c r="I131" s="7">
        <v>7317063003507</v>
      </c>
    </row>
    <row r="132" spans="1:9" x14ac:dyDescent="0.25">
      <c r="A132" s="1">
        <v>33122015</v>
      </c>
      <c r="B132" s="1" t="s">
        <v>195</v>
      </c>
      <c r="C132" s="1" t="s">
        <v>203</v>
      </c>
      <c r="D132" s="1" t="s">
        <v>202</v>
      </c>
      <c r="E132" s="1">
        <v>12</v>
      </c>
      <c r="F132" s="1">
        <v>0</v>
      </c>
      <c r="G132" s="4">
        <v>39.96</v>
      </c>
      <c r="H132" s="4">
        <v>3.33</v>
      </c>
      <c r="I132" s="7">
        <v>7317063003538</v>
      </c>
    </row>
    <row r="133" spans="1:9" x14ac:dyDescent="0.25">
      <c r="A133" s="1">
        <v>33122016</v>
      </c>
      <c r="B133" s="1" t="s">
        <v>195</v>
      </c>
      <c r="C133" s="1" t="s">
        <v>204</v>
      </c>
      <c r="D133" s="1" t="s">
        <v>205</v>
      </c>
      <c r="E133" s="1">
        <v>12</v>
      </c>
      <c r="F133" s="1">
        <v>0</v>
      </c>
      <c r="G133" s="4">
        <v>53.64</v>
      </c>
      <c r="H133" s="4">
        <v>4.47</v>
      </c>
      <c r="I133" s="7">
        <v>7317061000447</v>
      </c>
    </row>
    <row r="134" spans="1:9" x14ac:dyDescent="0.25">
      <c r="A134" s="1">
        <v>33122017</v>
      </c>
      <c r="B134" s="1" t="s">
        <v>195</v>
      </c>
      <c r="C134" s="1" t="s">
        <v>206</v>
      </c>
      <c r="D134" s="1" t="s">
        <v>75</v>
      </c>
      <c r="E134" s="1">
        <v>12</v>
      </c>
      <c r="F134" s="1">
        <v>0</v>
      </c>
      <c r="G134" s="4">
        <v>42.6</v>
      </c>
      <c r="H134" s="4">
        <v>3.55</v>
      </c>
      <c r="I134" s="7">
        <v>7317066203034</v>
      </c>
    </row>
    <row r="135" spans="1:9" x14ac:dyDescent="0.25">
      <c r="A135" s="1">
        <v>33122018</v>
      </c>
      <c r="B135" s="1" t="s">
        <v>195</v>
      </c>
      <c r="C135" s="1" t="s">
        <v>207</v>
      </c>
      <c r="D135" s="1" t="s">
        <v>22</v>
      </c>
      <c r="E135" s="1">
        <v>12</v>
      </c>
      <c r="F135" s="1">
        <v>0</v>
      </c>
      <c r="G135" s="4">
        <v>19.440000000000001</v>
      </c>
      <c r="H135" s="4">
        <v>1.62</v>
      </c>
      <c r="I135" s="7">
        <v>7317061001581</v>
      </c>
    </row>
    <row r="136" spans="1:9" x14ac:dyDescent="0.25">
      <c r="A136" s="1">
        <v>13787001</v>
      </c>
      <c r="B136" s="1" t="s">
        <v>208</v>
      </c>
      <c r="C136" s="1" t="s">
        <v>209</v>
      </c>
      <c r="D136" s="1" t="s">
        <v>81</v>
      </c>
      <c r="E136" s="1">
        <v>8</v>
      </c>
      <c r="F136" s="1">
        <v>1</v>
      </c>
      <c r="G136" s="4">
        <v>60</v>
      </c>
      <c r="H136" s="4">
        <v>7.5</v>
      </c>
      <c r="I136" s="7">
        <v>8437009264690</v>
      </c>
    </row>
    <row r="137" spans="1:9" x14ac:dyDescent="0.25">
      <c r="A137" s="1">
        <v>13787002</v>
      </c>
      <c r="B137" s="1" t="s">
        <v>208</v>
      </c>
      <c r="C137" s="1" t="s">
        <v>210</v>
      </c>
      <c r="D137" s="1" t="s">
        <v>81</v>
      </c>
      <c r="E137" s="1">
        <v>8</v>
      </c>
      <c r="F137" s="1">
        <v>1</v>
      </c>
      <c r="G137" s="4">
        <v>60</v>
      </c>
      <c r="H137" s="4">
        <v>7.5</v>
      </c>
      <c r="I137" s="7">
        <v>8437009264706</v>
      </c>
    </row>
    <row r="138" spans="1:9" x14ac:dyDescent="0.25">
      <c r="A138" s="1">
        <v>13787003</v>
      </c>
      <c r="B138" s="1" t="s">
        <v>208</v>
      </c>
      <c r="C138" s="1" t="s">
        <v>211</v>
      </c>
      <c r="D138" s="1" t="s">
        <v>81</v>
      </c>
      <c r="E138" s="1">
        <v>8</v>
      </c>
      <c r="F138" s="1">
        <v>1</v>
      </c>
      <c r="G138" s="4">
        <v>60</v>
      </c>
      <c r="H138" s="4">
        <v>7.5</v>
      </c>
      <c r="I138" s="7">
        <v>8437009264652</v>
      </c>
    </row>
    <row r="139" spans="1:9" x14ac:dyDescent="0.25">
      <c r="A139" s="1">
        <v>13787004</v>
      </c>
      <c r="B139" s="1" t="s">
        <v>208</v>
      </c>
      <c r="C139" s="1" t="s">
        <v>212</v>
      </c>
      <c r="D139" s="1" t="s">
        <v>81</v>
      </c>
      <c r="E139" s="1">
        <v>8</v>
      </c>
      <c r="F139" s="1">
        <v>1</v>
      </c>
      <c r="G139" s="4">
        <v>60</v>
      </c>
      <c r="H139" s="4">
        <v>7.5</v>
      </c>
      <c r="I139" s="7">
        <v>8437009264676</v>
      </c>
    </row>
    <row r="140" spans="1:9" x14ac:dyDescent="0.25">
      <c r="A140" s="1">
        <v>13787005</v>
      </c>
      <c r="B140" s="1" t="s">
        <v>208</v>
      </c>
      <c r="C140" s="1" t="s">
        <v>213</v>
      </c>
      <c r="D140" s="1" t="s">
        <v>47</v>
      </c>
      <c r="E140" s="1">
        <v>10</v>
      </c>
      <c r="F140" s="1">
        <v>1</v>
      </c>
      <c r="G140" s="4">
        <v>29.9</v>
      </c>
      <c r="H140" s="4">
        <v>2.99</v>
      </c>
      <c r="I140" s="7">
        <v>8437009264638</v>
      </c>
    </row>
    <row r="141" spans="1:9" x14ac:dyDescent="0.25">
      <c r="A141" s="1">
        <v>13787006</v>
      </c>
      <c r="B141" s="1" t="s">
        <v>208</v>
      </c>
      <c r="C141" s="1" t="s">
        <v>214</v>
      </c>
      <c r="D141" s="1" t="s">
        <v>47</v>
      </c>
      <c r="E141" s="1">
        <v>10</v>
      </c>
      <c r="F141" s="1">
        <v>1</v>
      </c>
      <c r="G141" s="4">
        <v>29.9</v>
      </c>
      <c r="H141" s="4">
        <v>2.99</v>
      </c>
      <c r="I141" s="7">
        <v>8437009264027</v>
      </c>
    </row>
    <row r="142" spans="1:9" x14ac:dyDescent="0.25">
      <c r="A142" s="1">
        <v>13787007</v>
      </c>
      <c r="B142" s="1" t="s">
        <v>208</v>
      </c>
      <c r="C142" s="1" t="s">
        <v>215</v>
      </c>
      <c r="D142" s="1" t="s">
        <v>47</v>
      </c>
      <c r="E142" s="1">
        <v>10</v>
      </c>
      <c r="F142" s="1">
        <v>1</v>
      </c>
      <c r="G142" s="4">
        <v>29.9</v>
      </c>
      <c r="H142" s="4">
        <v>2.99</v>
      </c>
      <c r="I142" s="7">
        <v>8437009264041</v>
      </c>
    </row>
    <row r="143" spans="1:9" x14ac:dyDescent="0.25">
      <c r="A143" s="1">
        <v>13787008</v>
      </c>
      <c r="B143" s="1" t="s">
        <v>208</v>
      </c>
      <c r="C143" s="1" t="s">
        <v>216</v>
      </c>
      <c r="D143" s="1" t="s">
        <v>47</v>
      </c>
      <c r="E143" s="1">
        <v>10</v>
      </c>
      <c r="F143" s="1">
        <v>1</v>
      </c>
      <c r="G143" s="4">
        <v>29.9</v>
      </c>
      <c r="H143" s="4">
        <v>2.99</v>
      </c>
      <c r="I143" s="7">
        <v>8437009264522</v>
      </c>
    </row>
    <row r="144" spans="1:9" x14ac:dyDescent="0.25">
      <c r="A144" s="1">
        <v>27131001</v>
      </c>
      <c r="B144" s="1" t="s">
        <v>217</v>
      </c>
      <c r="C144" s="1" t="s">
        <v>218</v>
      </c>
      <c r="D144" s="1" t="s">
        <v>219</v>
      </c>
      <c r="E144" s="1">
        <v>4</v>
      </c>
      <c r="F144" s="1">
        <v>0</v>
      </c>
      <c r="G144" s="4">
        <v>52.72</v>
      </c>
      <c r="H144" s="4">
        <v>13.18</v>
      </c>
      <c r="I144" s="7">
        <v>4000379039607</v>
      </c>
    </row>
    <row r="145" spans="1:9" x14ac:dyDescent="0.25">
      <c r="A145" s="1">
        <v>27131019</v>
      </c>
      <c r="B145" s="1" t="s">
        <v>217</v>
      </c>
      <c r="C145" s="1" t="s">
        <v>220</v>
      </c>
      <c r="D145" s="1" t="s">
        <v>219</v>
      </c>
      <c r="E145" s="1">
        <v>4</v>
      </c>
      <c r="F145" s="1">
        <v>0</v>
      </c>
      <c r="G145" s="4">
        <v>45.6</v>
      </c>
      <c r="H145" s="4">
        <v>11.4</v>
      </c>
      <c r="I145" s="7">
        <v>4000379040160</v>
      </c>
    </row>
    <row r="146" spans="1:9" x14ac:dyDescent="0.25">
      <c r="A146" s="1">
        <v>27131031</v>
      </c>
      <c r="B146" s="1" t="s">
        <v>217</v>
      </c>
      <c r="C146" s="1" t="s">
        <v>221</v>
      </c>
      <c r="D146" s="1" t="s">
        <v>222</v>
      </c>
      <c r="E146" s="1">
        <v>8</v>
      </c>
      <c r="F146" s="1">
        <v>0</v>
      </c>
      <c r="G146" s="4">
        <v>65.36</v>
      </c>
      <c r="H146" s="4">
        <v>8.17</v>
      </c>
      <c r="I146" s="7">
        <v>4000379033506</v>
      </c>
    </row>
    <row r="147" spans="1:9" x14ac:dyDescent="0.25">
      <c r="A147" s="1">
        <v>27131034</v>
      </c>
      <c r="B147" s="1" t="s">
        <v>217</v>
      </c>
      <c r="C147" s="1" t="s">
        <v>223</v>
      </c>
      <c r="D147" s="1" t="s">
        <v>124</v>
      </c>
      <c r="E147" s="1">
        <v>12</v>
      </c>
      <c r="F147" s="1">
        <v>0</v>
      </c>
      <c r="G147" s="4">
        <v>54.96</v>
      </c>
      <c r="H147" s="4">
        <v>4.58</v>
      </c>
      <c r="I147" s="7">
        <v>4000379055508</v>
      </c>
    </row>
    <row r="148" spans="1:9" x14ac:dyDescent="0.25">
      <c r="A148" s="1">
        <v>27131036</v>
      </c>
      <c r="B148" s="1" t="s">
        <v>217</v>
      </c>
      <c r="C148" s="1" t="s">
        <v>224</v>
      </c>
      <c r="D148" s="1" t="s">
        <v>225</v>
      </c>
      <c r="E148" s="1">
        <v>8</v>
      </c>
      <c r="F148" s="1">
        <v>0</v>
      </c>
      <c r="G148" s="4">
        <v>65.36</v>
      </c>
      <c r="H148" s="4">
        <v>8.17</v>
      </c>
      <c r="I148" s="7">
        <v>4000379000607</v>
      </c>
    </row>
    <row r="149" spans="1:9" x14ac:dyDescent="0.25">
      <c r="A149" s="1">
        <v>27131037</v>
      </c>
      <c r="B149" s="1" t="s">
        <v>217</v>
      </c>
      <c r="C149" s="1" t="s">
        <v>226</v>
      </c>
      <c r="D149" s="1" t="s">
        <v>227</v>
      </c>
      <c r="E149" s="1">
        <v>30</v>
      </c>
      <c r="F149" s="1">
        <v>0</v>
      </c>
      <c r="G149" s="4">
        <v>75</v>
      </c>
      <c r="H149" s="4">
        <v>2.5</v>
      </c>
      <c r="I149" s="7">
        <v>4000379029936</v>
      </c>
    </row>
    <row r="150" spans="1:9" x14ac:dyDescent="0.25">
      <c r="A150" s="1">
        <v>27131038</v>
      </c>
      <c r="B150" s="1" t="s">
        <v>217</v>
      </c>
      <c r="C150" s="1" t="s">
        <v>228</v>
      </c>
      <c r="D150" s="1" t="s">
        <v>229</v>
      </c>
      <c r="E150" s="1">
        <v>1</v>
      </c>
      <c r="F150" s="1">
        <v>0</v>
      </c>
      <c r="G150" s="4">
        <v>96.87</v>
      </c>
      <c r="H150" s="4">
        <v>96.87</v>
      </c>
      <c r="I150" s="7" t="s">
        <v>838</v>
      </c>
    </row>
    <row r="151" spans="1:9" x14ac:dyDescent="0.25">
      <c r="A151" s="1">
        <v>27131045</v>
      </c>
      <c r="B151" s="1" t="s">
        <v>217</v>
      </c>
      <c r="C151" s="1" t="s">
        <v>230</v>
      </c>
      <c r="D151" s="1" t="s">
        <v>26</v>
      </c>
      <c r="E151" s="1">
        <v>12</v>
      </c>
      <c r="F151" s="1">
        <v>0</v>
      </c>
      <c r="G151" s="4">
        <v>57.24</v>
      </c>
      <c r="H151" s="4">
        <v>4.7699999999999996</v>
      </c>
      <c r="I151" s="7" t="s">
        <v>829</v>
      </c>
    </row>
    <row r="152" spans="1:9" x14ac:dyDescent="0.25">
      <c r="A152" s="1">
        <v>27131067</v>
      </c>
      <c r="B152" s="1" t="s">
        <v>217</v>
      </c>
      <c r="C152" s="1" t="s">
        <v>231</v>
      </c>
      <c r="D152" s="1" t="s">
        <v>232</v>
      </c>
      <c r="E152" s="1">
        <v>12</v>
      </c>
      <c r="F152" s="1">
        <v>0</v>
      </c>
      <c r="G152" s="4">
        <v>54.96</v>
      </c>
      <c r="H152" s="4">
        <v>4.58</v>
      </c>
      <c r="I152" s="7" t="s">
        <v>829</v>
      </c>
    </row>
    <row r="153" spans="1:9" x14ac:dyDescent="0.25">
      <c r="A153" s="1">
        <v>27131068</v>
      </c>
      <c r="B153" s="1" t="s">
        <v>217</v>
      </c>
      <c r="C153" s="1" t="s">
        <v>233</v>
      </c>
      <c r="D153" s="1" t="s">
        <v>181</v>
      </c>
      <c r="E153" s="1">
        <v>12</v>
      </c>
      <c r="F153" s="1">
        <v>0</v>
      </c>
      <c r="G153" s="4">
        <v>58.2</v>
      </c>
      <c r="H153" s="4">
        <v>4.8499999999999996</v>
      </c>
      <c r="I153" s="7" t="s">
        <v>829</v>
      </c>
    </row>
    <row r="154" spans="1:9" x14ac:dyDescent="0.25">
      <c r="A154" s="1">
        <v>27131073</v>
      </c>
      <c r="B154" s="1" t="s">
        <v>217</v>
      </c>
      <c r="C154" s="1" t="s">
        <v>234</v>
      </c>
      <c r="D154" s="1" t="s">
        <v>225</v>
      </c>
      <c r="E154" s="1">
        <v>8</v>
      </c>
      <c r="F154" s="1">
        <v>0</v>
      </c>
      <c r="G154" s="4">
        <v>65.36</v>
      </c>
      <c r="H154" s="4">
        <v>8.17</v>
      </c>
      <c r="I154" s="7" t="s">
        <v>829</v>
      </c>
    </row>
    <row r="155" spans="1:9" x14ac:dyDescent="0.25">
      <c r="A155" s="1">
        <v>27131074</v>
      </c>
      <c r="B155" s="1" t="s">
        <v>217</v>
      </c>
      <c r="C155" s="1" t="s">
        <v>235</v>
      </c>
      <c r="D155" s="1" t="s">
        <v>236</v>
      </c>
      <c r="E155" s="1">
        <v>18</v>
      </c>
      <c r="F155" s="1">
        <v>0</v>
      </c>
      <c r="G155" s="4">
        <v>85.86</v>
      </c>
      <c r="H155" s="4">
        <v>4.7699999999999996</v>
      </c>
      <c r="I155" s="7" t="s">
        <v>829</v>
      </c>
    </row>
    <row r="156" spans="1:9" x14ac:dyDescent="0.25">
      <c r="A156" s="1">
        <v>27131075</v>
      </c>
      <c r="B156" s="1" t="s">
        <v>217</v>
      </c>
      <c r="C156" s="1" t="s">
        <v>237</v>
      </c>
      <c r="D156" s="1" t="s">
        <v>186</v>
      </c>
      <c r="E156" s="1">
        <v>10</v>
      </c>
      <c r="F156" s="1">
        <v>0</v>
      </c>
      <c r="G156" s="4">
        <v>32.4</v>
      </c>
      <c r="H156" s="4">
        <v>3.24</v>
      </c>
      <c r="I156" s="7" t="s">
        <v>829</v>
      </c>
    </row>
    <row r="157" spans="1:9" x14ac:dyDescent="0.25">
      <c r="A157" s="1">
        <v>27131079</v>
      </c>
      <c r="B157" s="1" t="s">
        <v>217</v>
      </c>
      <c r="C157" s="1" t="s">
        <v>238</v>
      </c>
      <c r="D157" s="1" t="s">
        <v>24</v>
      </c>
      <c r="E157" s="1">
        <v>12</v>
      </c>
      <c r="F157" s="1">
        <v>0</v>
      </c>
      <c r="G157" s="4">
        <v>74.760000000000005</v>
      </c>
      <c r="H157" s="4">
        <v>6.23</v>
      </c>
      <c r="I157" s="7" t="s">
        <v>829</v>
      </c>
    </row>
    <row r="158" spans="1:9" x14ac:dyDescent="0.25">
      <c r="A158" s="1">
        <v>12761022</v>
      </c>
      <c r="B158" s="1" t="s">
        <v>239</v>
      </c>
      <c r="C158" s="1" t="s">
        <v>240</v>
      </c>
      <c r="D158" s="1" t="s">
        <v>241</v>
      </c>
      <c r="E158" s="1">
        <v>10</v>
      </c>
      <c r="F158" s="1">
        <v>0</v>
      </c>
      <c r="G158" s="4">
        <v>8</v>
      </c>
      <c r="H158" s="4">
        <v>0.8</v>
      </c>
      <c r="I158" s="7">
        <v>5000225012227</v>
      </c>
    </row>
    <row r="159" spans="1:9" x14ac:dyDescent="0.25">
      <c r="A159" s="1">
        <v>12761049</v>
      </c>
      <c r="B159" s="1" t="s">
        <v>239</v>
      </c>
      <c r="C159" s="1" t="s">
        <v>242</v>
      </c>
      <c r="D159" s="1" t="s">
        <v>243</v>
      </c>
      <c r="E159" s="1">
        <v>6</v>
      </c>
      <c r="F159" s="1">
        <v>0</v>
      </c>
      <c r="G159" s="4">
        <v>10.38</v>
      </c>
      <c r="H159" s="4">
        <v>1.73</v>
      </c>
      <c r="I159" s="7">
        <v>5000225002563</v>
      </c>
    </row>
    <row r="160" spans="1:9" x14ac:dyDescent="0.25">
      <c r="A160" s="1">
        <v>12761051</v>
      </c>
      <c r="B160" s="1" t="s">
        <v>239</v>
      </c>
      <c r="C160" s="1" t="s">
        <v>244</v>
      </c>
      <c r="D160" s="1" t="s">
        <v>243</v>
      </c>
      <c r="E160" s="1">
        <v>6</v>
      </c>
      <c r="F160" s="1">
        <v>0</v>
      </c>
      <c r="G160" s="4">
        <v>10.38</v>
      </c>
      <c r="H160" s="4">
        <v>1.73</v>
      </c>
      <c r="I160" s="7">
        <v>5000225053022</v>
      </c>
    </row>
    <row r="161" spans="1:9" x14ac:dyDescent="0.25">
      <c r="A161" s="1">
        <v>12761052</v>
      </c>
      <c r="B161" s="1" t="s">
        <v>239</v>
      </c>
      <c r="C161" s="1" t="s">
        <v>245</v>
      </c>
      <c r="D161" s="1" t="s">
        <v>155</v>
      </c>
      <c r="E161" s="1">
        <v>12</v>
      </c>
      <c r="F161" s="1">
        <v>0</v>
      </c>
      <c r="G161" s="4">
        <v>8.0399999999999991</v>
      </c>
      <c r="H161" s="4">
        <v>0.67</v>
      </c>
      <c r="I161" s="7">
        <v>50273089</v>
      </c>
    </row>
    <row r="162" spans="1:9" x14ac:dyDescent="0.25">
      <c r="A162" s="1">
        <v>34145002</v>
      </c>
      <c r="B162" s="1" t="s">
        <v>246</v>
      </c>
      <c r="C162" s="1" t="s">
        <v>247</v>
      </c>
      <c r="D162" s="1" t="s">
        <v>248</v>
      </c>
      <c r="E162" s="1">
        <v>6</v>
      </c>
      <c r="F162" s="1">
        <v>0</v>
      </c>
      <c r="G162" s="4">
        <v>40.98</v>
      </c>
      <c r="H162" s="4">
        <v>6.83</v>
      </c>
      <c r="I162" s="7">
        <v>5060072100904</v>
      </c>
    </row>
    <row r="163" spans="1:9" x14ac:dyDescent="0.25">
      <c r="A163" s="1">
        <v>34145003</v>
      </c>
      <c r="B163" s="1" t="s">
        <v>246</v>
      </c>
      <c r="C163" s="1" t="s">
        <v>247</v>
      </c>
      <c r="D163" s="1" t="s">
        <v>249</v>
      </c>
      <c r="E163" s="1">
        <v>6</v>
      </c>
      <c r="F163" s="1">
        <v>0</v>
      </c>
      <c r="G163" s="4">
        <v>25.62</v>
      </c>
      <c r="H163" s="4">
        <v>4.2699999999999996</v>
      </c>
      <c r="I163" s="7">
        <v>5060072101000</v>
      </c>
    </row>
    <row r="164" spans="1:9" x14ac:dyDescent="0.25">
      <c r="A164" s="1">
        <v>34145004</v>
      </c>
      <c r="B164" s="1" t="s">
        <v>246</v>
      </c>
      <c r="C164" s="1" t="s">
        <v>250</v>
      </c>
      <c r="D164" s="1" t="s">
        <v>249</v>
      </c>
      <c r="E164" s="1">
        <v>6</v>
      </c>
      <c r="F164" s="1">
        <v>0</v>
      </c>
      <c r="G164" s="4">
        <v>24</v>
      </c>
      <c r="H164" s="4">
        <v>4</v>
      </c>
      <c r="I164" s="7" t="s">
        <v>829</v>
      </c>
    </row>
    <row r="165" spans="1:9" x14ac:dyDescent="0.25">
      <c r="A165" s="1">
        <v>34145006</v>
      </c>
      <c r="B165" s="1" t="s">
        <v>246</v>
      </c>
      <c r="C165" s="1" t="s">
        <v>251</v>
      </c>
      <c r="D165" s="1" t="s">
        <v>248</v>
      </c>
      <c r="E165" s="1">
        <v>6</v>
      </c>
      <c r="F165" s="1">
        <v>0</v>
      </c>
      <c r="G165" s="4">
        <v>40.98</v>
      </c>
      <c r="H165" s="4">
        <v>6.83</v>
      </c>
      <c r="I165" s="7" t="s">
        <v>829</v>
      </c>
    </row>
    <row r="166" spans="1:9" x14ac:dyDescent="0.25">
      <c r="A166" s="1">
        <v>29726001</v>
      </c>
      <c r="B166" s="1" t="s">
        <v>252</v>
      </c>
      <c r="C166" s="1" t="s">
        <v>253</v>
      </c>
      <c r="D166" s="1" t="s">
        <v>24</v>
      </c>
      <c r="E166" s="1">
        <v>8</v>
      </c>
      <c r="F166" s="1">
        <v>1</v>
      </c>
      <c r="G166" s="4">
        <v>83.44</v>
      </c>
      <c r="H166" s="4">
        <v>10.43</v>
      </c>
      <c r="I166" s="7">
        <v>8002325490155</v>
      </c>
    </row>
    <row r="167" spans="1:9" x14ac:dyDescent="0.25">
      <c r="A167" s="1">
        <v>29726007</v>
      </c>
      <c r="B167" s="1" t="s">
        <v>252</v>
      </c>
      <c r="C167" s="1" t="s">
        <v>254</v>
      </c>
      <c r="D167" s="1" t="s">
        <v>81</v>
      </c>
      <c r="E167" s="1">
        <v>24</v>
      </c>
      <c r="F167" s="1">
        <v>1</v>
      </c>
      <c r="G167" s="4">
        <v>148.80000000000001</v>
      </c>
      <c r="H167" s="4">
        <v>6.2</v>
      </c>
      <c r="I167" s="7">
        <v>8002325490131</v>
      </c>
    </row>
    <row r="168" spans="1:9" x14ac:dyDescent="0.25">
      <c r="A168" s="1">
        <v>29726008</v>
      </c>
      <c r="B168" s="1" t="s">
        <v>252</v>
      </c>
      <c r="C168" s="1" t="s">
        <v>255</v>
      </c>
      <c r="D168" s="1" t="s">
        <v>256</v>
      </c>
      <c r="E168" s="1">
        <v>20</v>
      </c>
      <c r="F168" s="1">
        <v>1</v>
      </c>
      <c r="G168" s="4">
        <v>83</v>
      </c>
      <c r="H168" s="4">
        <v>4.1500000000000004</v>
      </c>
      <c r="I168" s="7">
        <v>8002325026330</v>
      </c>
    </row>
    <row r="169" spans="1:9" x14ac:dyDescent="0.25">
      <c r="A169" s="1">
        <v>29726012</v>
      </c>
      <c r="B169" s="1" t="s">
        <v>252</v>
      </c>
      <c r="C169" s="1" t="s">
        <v>257</v>
      </c>
      <c r="D169" s="1" t="s">
        <v>29</v>
      </c>
      <c r="E169" s="1">
        <v>8</v>
      </c>
      <c r="F169" s="1">
        <v>1</v>
      </c>
      <c r="G169" s="4">
        <v>62.16</v>
      </c>
      <c r="H169" s="4">
        <v>7.77</v>
      </c>
      <c r="I169" s="7">
        <v>8002325632401</v>
      </c>
    </row>
    <row r="170" spans="1:9" x14ac:dyDescent="0.25">
      <c r="A170" s="1">
        <v>29726013</v>
      </c>
      <c r="B170" s="1" t="s">
        <v>252</v>
      </c>
      <c r="C170" s="1" t="s">
        <v>258</v>
      </c>
      <c r="D170" s="1" t="s">
        <v>24</v>
      </c>
      <c r="E170" s="1">
        <v>8</v>
      </c>
      <c r="F170" s="1">
        <v>1</v>
      </c>
      <c r="G170" s="4">
        <v>62.16</v>
      </c>
      <c r="H170" s="4">
        <v>7.77</v>
      </c>
      <c r="I170" s="7">
        <v>8002325583109</v>
      </c>
    </row>
    <row r="171" spans="1:9" x14ac:dyDescent="0.25">
      <c r="A171" s="1">
        <v>29726014</v>
      </c>
      <c r="B171" s="1" t="s">
        <v>252</v>
      </c>
      <c r="C171" s="1" t="s">
        <v>259</v>
      </c>
      <c r="D171" s="1" t="s">
        <v>47</v>
      </c>
      <c r="E171" s="1">
        <v>12</v>
      </c>
      <c r="F171" s="1">
        <v>1</v>
      </c>
      <c r="G171" s="4">
        <v>78.36</v>
      </c>
      <c r="H171" s="4">
        <v>6.53</v>
      </c>
      <c r="I171" s="7">
        <v>8002325600844</v>
      </c>
    </row>
    <row r="172" spans="1:9" x14ac:dyDescent="0.25">
      <c r="A172" s="1">
        <v>29726015</v>
      </c>
      <c r="B172" s="1" t="s">
        <v>252</v>
      </c>
      <c r="C172" s="1" t="s">
        <v>260</v>
      </c>
      <c r="D172" s="1" t="s">
        <v>47</v>
      </c>
      <c r="E172" s="1">
        <v>12</v>
      </c>
      <c r="F172" s="1">
        <v>1</v>
      </c>
      <c r="G172" s="4">
        <v>78.36</v>
      </c>
      <c r="H172" s="4">
        <v>6.53</v>
      </c>
      <c r="I172" s="7">
        <v>8002325670250</v>
      </c>
    </row>
    <row r="173" spans="1:9" x14ac:dyDescent="0.25">
      <c r="A173" s="1">
        <v>29726016</v>
      </c>
      <c r="B173" s="1" t="s">
        <v>252</v>
      </c>
      <c r="C173" s="1" t="s">
        <v>261</v>
      </c>
      <c r="D173" s="1" t="s">
        <v>47</v>
      </c>
      <c r="E173" s="1">
        <v>12</v>
      </c>
      <c r="F173" s="1">
        <v>1</v>
      </c>
      <c r="G173" s="4">
        <v>78.36</v>
      </c>
      <c r="H173" s="4">
        <v>6.53</v>
      </c>
      <c r="I173" s="7">
        <v>8002325582935</v>
      </c>
    </row>
    <row r="174" spans="1:9" x14ac:dyDescent="0.25">
      <c r="A174" s="1">
        <v>29726017</v>
      </c>
      <c r="B174" s="1" t="s">
        <v>252</v>
      </c>
      <c r="C174" s="1" t="s">
        <v>262</v>
      </c>
      <c r="D174" s="1" t="s">
        <v>47</v>
      </c>
      <c r="E174" s="1">
        <v>12</v>
      </c>
      <c r="F174" s="1">
        <v>1</v>
      </c>
      <c r="G174" s="4">
        <v>78.36</v>
      </c>
      <c r="H174" s="4">
        <v>6.53</v>
      </c>
      <c r="I174" s="7">
        <v>8002325582959</v>
      </c>
    </row>
    <row r="175" spans="1:9" x14ac:dyDescent="0.25">
      <c r="A175" s="1">
        <v>29726018</v>
      </c>
      <c r="B175" s="1" t="s">
        <v>252</v>
      </c>
      <c r="C175" s="1" t="s">
        <v>263</v>
      </c>
      <c r="D175" s="1" t="s">
        <v>47</v>
      </c>
      <c r="E175" s="1">
        <v>12</v>
      </c>
      <c r="F175" s="1">
        <v>1</v>
      </c>
      <c r="G175" s="4">
        <v>78.36</v>
      </c>
      <c r="H175" s="4">
        <v>6.53</v>
      </c>
      <c r="I175" s="7">
        <v>8002325583048</v>
      </c>
    </row>
    <row r="176" spans="1:9" x14ac:dyDescent="0.25">
      <c r="A176" s="1">
        <v>28173004</v>
      </c>
      <c r="B176" s="1" t="s">
        <v>264</v>
      </c>
      <c r="C176" s="1" t="s">
        <v>265</v>
      </c>
      <c r="D176" s="1" t="s">
        <v>266</v>
      </c>
      <c r="E176" s="1">
        <v>21</v>
      </c>
      <c r="F176" s="1">
        <v>0</v>
      </c>
      <c r="G176" s="4">
        <v>71.819999999999993</v>
      </c>
      <c r="H176" s="4">
        <v>3.42</v>
      </c>
      <c r="I176" s="7">
        <v>4008355018028</v>
      </c>
    </row>
    <row r="177" spans="1:9" x14ac:dyDescent="0.25">
      <c r="A177" s="1">
        <v>28173009</v>
      </c>
      <c r="B177" s="1" t="s">
        <v>264</v>
      </c>
      <c r="C177" s="1" t="s">
        <v>267</v>
      </c>
      <c r="D177" s="1" t="s">
        <v>83</v>
      </c>
      <c r="E177" s="1">
        <v>15</v>
      </c>
      <c r="F177" s="1">
        <v>0</v>
      </c>
      <c r="G177" s="4">
        <v>223.5</v>
      </c>
      <c r="H177" s="4">
        <v>14.9</v>
      </c>
      <c r="I177" s="7">
        <v>4008355033984</v>
      </c>
    </row>
    <row r="178" spans="1:9" x14ac:dyDescent="0.25">
      <c r="A178" s="1">
        <v>28173023</v>
      </c>
      <c r="B178" s="1" t="s">
        <v>264</v>
      </c>
      <c r="C178" s="1" t="s">
        <v>268</v>
      </c>
      <c r="D178" s="1" t="s">
        <v>24</v>
      </c>
      <c r="E178" s="1">
        <v>13</v>
      </c>
      <c r="F178" s="1">
        <v>0</v>
      </c>
      <c r="G178" s="4">
        <v>192.4</v>
      </c>
      <c r="H178" s="4">
        <v>14.8</v>
      </c>
      <c r="I178" s="7">
        <v>4008355015171</v>
      </c>
    </row>
    <row r="179" spans="1:9" x14ac:dyDescent="0.25">
      <c r="A179" s="1">
        <v>28173024</v>
      </c>
      <c r="B179" s="1" t="s">
        <v>264</v>
      </c>
      <c r="C179" s="1" t="s">
        <v>269</v>
      </c>
      <c r="D179" s="1" t="s">
        <v>24</v>
      </c>
      <c r="E179" s="1">
        <v>18</v>
      </c>
      <c r="F179" s="1">
        <v>0</v>
      </c>
      <c r="G179" s="4">
        <v>91.8</v>
      </c>
      <c r="H179" s="4">
        <v>5.0999999999999996</v>
      </c>
      <c r="I179" s="7">
        <v>4008355030112</v>
      </c>
    </row>
    <row r="180" spans="1:9" x14ac:dyDescent="0.25">
      <c r="A180" s="1">
        <v>28173030</v>
      </c>
      <c r="B180" s="1" t="s">
        <v>264</v>
      </c>
      <c r="C180" s="1" t="s">
        <v>270</v>
      </c>
      <c r="D180" s="1" t="s">
        <v>271</v>
      </c>
      <c r="E180" s="1">
        <v>18</v>
      </c>
      <c r="F180" s="1">
        <v>0</v>
      </c>
      <c r="G180" s="4">
        <v>96.3</v>
      </c>
      <c r="H180" s="4">
        <v>5.35</v>
      </c>
      <c r="I180" s="7">
        <v>4008355034127</v>
      </c>
    </row>
    <row r="181" spans="1:9" x14ac:dyDescent="0.25">
      <c r="A181" s="1">
        <v>28173032</v>
      </c>
      <c r="B181" s="1" t="s">
        <v>264</v>
      </c>
      <c r="C181" s="1" t="s">
        <v>272</v>
      </c>
      <c r="D181" s="1" t="s">
        <v>22</v>
      </c>
      <c r="E181" s="1">
        <v>20</v>
      </c>
      <c r="F181" s="1">
        <v>0</v>
      </c>
      <c r="G181" s="4">
        <v>110</v>
      </c>
      <c r="H181" s="4">
        <v>5.5</v>
      </c>
      <c r="I181" s="7">
        <v>4008355030211</v>
      </c>
    </row>
    <row r="182" spans="1:9" x14ac:dyDescent="0.25">
      <c r="A182" s="1">
        <v>28173038</v>
      </c>
      <c r="B182" s="1" t="s">
        <v>264</v>
      </c>
      <c r="C182" s="1" t="s">
        <v>273</v>
      </c>
      <c r="D182" s="1" t="s">
        <v>75</v>
      </c>
      <c r="E182" s="1">
        <v>20</v>
      </c>
      <c r="F182" s="1">
        <v>0</v>
      </c>
      <c r="G182" s="4">
        <v>60.4</v>
      </c>
      <c r="H182" s="4">
        <v>3.02</v>
      </c>
      <c r="I182" s="7">
        <v>4008355030662</v>
      </c>
    </row>
    <row r="183" spans="1:9" x14ac:dyDescent="0.25">
      <c r="A183" s="1">
        <v>28173039</v>
      </c>
      <c r="B183" s="1" t="s">
        <v>264</v>
      </c>
      <c r="C183" s="1" t="s">
        <v>274</v>
      </c>
      <c r="D183" s="1" t="s">
        <v>75</v>
      </c>
      <c r="E183" s="1">
        <v>20</v>
      </c>
      <c r="F183" s="1">
        <v>0</v>
      </c>
      <c r="G183" s="4">
        <v>68.599999999999994</v>
      </c>
      <c r="H183" s="4">
        <v>3.43</v>
      </c>
      <c r="I183" s="7">
        <v>4008355030495</v>
      </c>
    </row>
    <row r="184" spans="1:9" x14ac:dyDescent="0.25">
      <c r="A184" s="1">
        <v>28173041</v>
      </c>
      <c r="B184" s="1" t="s">
        <v>264</v>
      </c>
      <c r="C184" s="1" t="s">
        <v>275</v>
      </c>
      <c r="D184" s="1" t="s">
        <v>22</v>
      </c>
      <c r="E184" s="1">
        <v>16</v>
      </c>
      <c r="F184" s="1">
        <v>0</v>
      </c>
      <c r="G184" s="4">
        <v>70.08</v>
      </c>
      <c r="H184" s="4">
        <v>4.38</v>
      </c>
      <c r="I184" s="7">
        <v>4008355031492</v>
      </c>
    </row>
    <row r="185" spans="1:9" x14ac:dyDescent="0.25">
      <c r="A185" s="1">
        <v>28173042</v>
      </c>
      <c r="B185" s="1" t="s">
        <v>264</v>
      </c>
      <c r="C185" s="1" t="s">
        <v>276</v>
      </c>
      <c r="D185" s="1" t="s">
        <v>22</v>
      </c>
      <c r="E185" s="1">
        <v>20</v>
      </c>
      <c r="F185" s="1">
        <v>0</v>
      </c>
      <c r="G185" s="4">
        <v>110</v>
      </c>
      <c r="H185" s="4">
        <v>5.5</v>
      </c>
      <c r="I185" s="7">
        <v>4008355033113</v>
      </c>
    </row>
    <row r="186" spans="1:9" x14ac:dyDescent="0.25">
      <c r="A186" s="1">
        <v>28173043</v>
      </c>
      <c r="B186" s="1" t="s">
        <v>264</v>
      </c>
      <c r="C186" s="1" t="s">
        <v>277</v>
      </c>
      <c r="D186" s="1" t="s">
        <v>75</v>
      </c>
      <c r="E186" s="1">
        <v>20</v>
      </c>
      <c r="F186" s="1">
        <v>0</v>
      </c>
      <c r="G186" s="4">
        <v>71.400000000000006</v>
      </c>
      <c r="H186" s="4">
        <v>3.57</v>
      </c>
      <c r="I186" s="7">
        <v>4008355033748</v>
      </c>
    </row>
    <row r="187" spans="1:9" x14ac:dyDescent="0.25">
      <c r="A187" s="1">
        <v>28173044</v>
      </c>
      <c r="B187" s="1" t="s">
        <v>264</v>
      </c>
      <c r="C187" s="1" t="s">
        <v>278</v>
      </c>
      <c r="D187" s="1" t="s">
        <v>75</v>
      </c>
      <c r="E187" s="1">
        <v>20</v>
      </c>
      <c r="F187" s="1">
        <v>0</v>
      </c>
      <c r="G187" s="4">
        <v>73.599999999999994</v>
      </c>
      <c r="H187" s="4">
        <v>3.68</v>
      </c>
      <c r="I187" s="7">
        <v>4008355030990</v>
      </c>
    </row>
    <row r="188" spans="1:9" x14ac:dyDescent="0.25">
      <c r="A188" s="1">
        <v>28173046</v>
      </c>
      <c r="B188" s="1" t="s">
        <v>264</v>
      </c>
      <c r="C188" s="1" t="s">
        <v>279</v>
      </c>
      <c r="D188" s="1" t="s">
        <v>24</v>
      </c>
      <c r="E188" s="1">
        <v>20</v>
      </c>
      <c r="F188" s="1">
        <v>0</v>
      </c>
      <c r="G188" s="4">
        <v>97.4</v>
      </c>
      <c r="H188" s="4">
        <v>4.87</v>
      </c>
      <c r="I188" s="7">
        <v>4008355018011</v>
      </c>
    </row>
    <row r="189" spans="1:9" x14ac:dyDescent="0.25">
      <c r="A189" s="1">
        <v>28173049</v>
      </c>
      <c r="B189" s="1" t="s">
        <v>264</v>
      </c>
      <c r="C189" s="1" t="s">
        <v>280</v>
      </c>
      <c r="D189" s="1" t="s">
        <v>24</v>
      </c>
      <c r="E189" s="1">
        <v>21</v>
      </c>
      <c r="F189" s="1">
        <v>0</v>
      </c>
      <c r="G189" s="4">
        <v>59.22</v>
      </c>
      <c r="H189" s="4">
        <v>2.82</v>
      </c>
      <c r="I189" s="7">
        <v>4008355035063</v>
      </c>
    </row>
    <row r="190" spans="1:9" x14ac:dyDescent="0.25">
      <c r="A190" s="1">
        <v>28173050</v>
      </c>
      <c r="B190" s="1" t="s">
        <v>264</v>
      </c>
      <c r="C190" s="1" t="s">
        <v>281</v>
      </c>
      <c r="D190" s="1" t="s">
        <v>24</v>
      </c>
      <c r="E190" s="1">
        <v>21</v>
      </c>
      <c r="F190" s="1">
        <v>0</v>
      </c>
      <c r="G190" s="4">
        <v>59.22</v>
      </c>
      <c r="H190" s="4">
        <v>2.82</v>
      </c>
      <c r="I190" s="7">
        <v>4008355035070</v>
      </c>
    </row>
    <row r="191" spans="1:9" x14ac:dyDescent="0.25">
      <c r="A191" s="1">
        <v>28173051</v>
      </c>
      <c r="B191" s="1" t="s">
        <v>264</v>
      </c>
      <c r="C191" s="1" t="s">
        <v>282</v>
      </c>
      <c r="D191" s="1" t="s">
        <v>24</v>
      </c>
      <c r="E191" s="1">
        <v>21</v>
      </c>
      <c r="F191" s="1">
        <v>0</v>
      </c>
      <c r="G191" s="4">
        <v>59.22</v>
      </c>
      <c r="H191" s="4">
        <v>2.82</v>
      </c>
      <c r="I191" s="7">
        <v>4008355035186</v>
      </c>
    </row>
    <row r="192" spans="1:9" x14ac:dyDescent="0.25">
      <c r="A192" s="1">
        <v>28173052</v>
      </c>
      <c r="B192" s="1" t="s">
        <v>264</v>
      </c>
      <c r="C192" s="1" t="s">
        <v>283</v>
      </c>
      <c r="D192" s="1" t="s">
        <v>24</v>
      </c>
      <c r="E192" s="1">
        <v>21</v>
      </c>
      <c r="F192" s="1">
        <v>0</v>
      </c>
      <c r="G192" s="4">
        <v>77.7</v>
      </c>
      <c r="H192" s="4">
        <v>3.7</v>
      </c>
      <c r="I192" s="7">
        <v>4008355035179</v>
      </c>
    </row>
    <row r="193" spans="1:9" x14ac:dyDescent="0.25">
      <c r="A193" s="1">
        <v>28173053</v>
      </c>
      <c r="B193" s="1" t="s">
        <v>264</v>
      </c>
      <c r="C193" s="1" t="s">
        <v>284</v>
      </c>
      <c r="D193" s="1" t="s">
        <v>285</v>
      </c>
      <c r="E193" s="1">
        <v>10</v>
      </c>
      <c r="F193" s="1">
        <v>0</v>
      </c>
      <c r="G193" s="4">
        <v>285.7</v>
      </c>
      <c r="H193" s="4">
        <v>28.57</v>
      </c>
      <c r="I193" s="7">
        <v>4008355034998</v>
      </c>
    </row>
    <row r="194" spans="1:9" x14ac:dyDescent="0.25">
      <c r="A194" s="1">
        <v>28173054</v>
      </c>
      <c r="B194" s="1" t="s">
        <v>264</v>
      </c>
      <c r="C194" s="1" t="s">
        <v>286</v>
      </c>
      <c r="D194" s="1" t="s">
        <v>287</v>
      </c>
      <c r="E194" s="1">
        <v>9</v>
      </c>
      <c r="F194" s="1">
        <v>0</v>
      </c>
      <c r="G194" s="4">
        <v>162.72</v>
      </c>
      <c r="H194" s="4">
        <v>18.079999999999998</v>
      </c>
      <c r="I194" s="7">
        <v>4008355035230</v>
      </c>
    </row>
    <row r="195" spans="1:9" x14ac:dyDescent="0.25">
      <c r="A195" s="1">
        <v>28173057</v>
      </c>
      <c r="B195" s="1" t="s">
        <v>264</v>
      </c>
      <c r="C195" s="1" t="s">
        <v>288</v>
      </c>
      <c r="D195" s="1" t="s">
        <v>75</v>
      </c>
      <c r="E195" s="1">
        <v>8</v>
      </c>
      <c r="F195" s="1">
        <v>0</v>
      </c>
      <c r="G195" s="4">
        <v>119.2</v>
      </c>
      <c r="H195" s="4">
        <v>14.9</v>
      </c>
      <c r="I195" s="7">
        <v>4008355034745</v>
      </c>
    </row>
    <row r="196" spans="1:9" x14ac:dyDescent="0.25">
      <c r="A196" s="1">
        <v>28173058</v>
      </c>
      <c r="B196" s="1" t="s">
        <v>264</v>
      </c>
      <c r="C196" s="1" t="s">
        <v>289</v>
      </c>
      <c r="D196" s="1" t="s">
        <v>24</v>
      </c>
      <c r="E196" s="1">
        <v>20</v>
      </c>
      <c r="F196" s="1">
        <v>0</v>
      </c>
      <c r="G196" s="4">
        <v>178.6</v>
      </c>
      <c r="H196" s="4">
        <v>8.93</v>
      </c>
      <c r="I196" s="7" t="s">
        <v>839</v>
      </c>
    </row>
    <row r="197" spans="1:9" x14ac:dyDescent="0.25">
      <c r="A197" s="1">
        <v>28173059</v>
      </c>
      <c r="B197" s="1" t="s">
        <v>264</v>
      </c>
      <c r="C197" s="1" t="s">
        <v>290</v>
      </c>
      <c r="D197" s="1" t="s">
        <v>22</v>
      </c>
      <c r="E197" s="1">
        <v>20</v>
      </c>
      <c r="F197" s="1">
        <v>0</v>
      </c>
      <c r="G197" s="4">
        <v>111.4</v>
      </c>
      <c r="H197" s="4">
        <v>5.57</v>
      </c>
      <c r="I197" s="7">
        <v>4008355035001</v>
      </c>
    </row>
    <row r="198" spans="1:9" x14ac:dyDescent="0.25">
      <c r="A198" s="1">
        <v>28173060</v>
      </c>
      <c r="B198" s="1" t="s">
        <v>264</v>
      </c>
      <c r="C198" s="1" t="s">
        <v>291</v>
      </c>
      <c r="D198" s="1" t="s">
        <v>22</v>
      </c>
      <c r="E198" s="1">
        <v>20</v>
      </c>
      <c r="F198" s="1">
        <v>0</v>
      </c>
      <c r="G198" s="4">
        <v>111.4</v>
      </c>
      <c r="H198" s="4">
        <v>5.57</v>
      </c>
      <c r="I198" s="7">
        <v>4008355035018</v>
      </c>
    </row>
    <row r="199" spans="1:9" x14ac:dyDescent="0.25">
      <c r="A199" s="1">
        <v>28173061</v>
      </c>
      <c r="B199" s="1" t="s">
        <v>264</v>
      </c>
      <c r="C199" s="1" t="s">
        <v>292</v>
      </c>
      <c r="D199" s="1" t="s">
        <v>22</v>
      </c>
      <c r="E199" s="1">
        <v>16</v>
      </c>
      <c r="F199" s="1">
        <v>0</v>
      </c>
      <c r="G199" s="4">
        <v>87.68</v>
      </c>
      <c r="H199" s="4">
        <v>5.48</v>
      </c>
      <c r="I199" s="7">
        <v>4008355034783</v>
      </c>
    </row>
    <row r="200" spans="1:9" x14ac:dyDescent="0.25">
      <c r="A200" s="1">
        <v>28173062</v>
      </c>
      <c r="B200" s="1" t="s">
        <v>264</v>
      </c>
      <c r="C200" s="1" t="s">
        <v>293</v>
      </c>
      <c r="D200" s="1" t="s">
        <v>22</v>
      </c>
      <c r="E200" s="1">
        <v>16</v>
      </c>
      <c r="F200" s="1">
        <v>0</v>
      </c>
      <c r="G200" s="4">
        <v>50.4</v>
      </c>
      <c r="H200" s="4">
        <v>3.15</v>
      </c>
      <c r="I200" s="7">
        <v>4008355034790</v>
      </c>
    </row>
    <row r="201" spans="1:9" x14ac:dyDescent="0.25">
      <c r="A201" s="1">
        <v>28173063</v>
      </c>
      <c r="B201" s="1" t="s">
        <v>264</v>
      </c>
      <c r="C201" s="1" t="s">
        <v>294</v>
      </c>
      <c r="D201" s="1" t="s">
        <v>22</v>
      </c>
      <c r="E201" s="1">
        <v>16</v>
      </c>
      <c r="F201" s="1">
        <v>0</v>
      </c>
      <c r="G201" s="4">
        <v>82.4</v>
      </c>
      <c r="H201" s="4">
        <v>5.15</v>
      </c>
      <c r="I201" s="7">
        <v>4008355034820</v>
      </c>
    </row>
    <row r="202" spans="1:9" x14ac:dyDescent="0.25">
      <c r="G202" s="4"/>
      <c r="H202" s="4"/>
      <c r="I202" s="7" t="e">
        <v>#N/A</v>
      </c>
    </row>
    <row r="203" spans="1:9" x14ac:dyDescent="0.25">
      <c r="A203">
        <v>38001001</v>
      </c>
      <c r="B203" t="s">
        <v>295</v>
      </c>
      <c r="C203" t="s">
        <v>296</v>
      </c>
      <c r="D203" t="s">
        <v>297</v>
      </c>
      <c r="E203">
        <v>12</v>
      </c>
      <c r="F203">
        <v>0</v>
      </c>
      <c r="G203" s="4">
        <v>43.56</v>
      </c>
      <c r="H203" s="12">
        <v>3.63</v>
      </c>
      <c r="I203" s="7" t="e">
        <v>#N/A</v>
      </c>
    </row>
    <row r="204" spans="1:9" x14ac:dyDescent="0.25">
      <c r="A204">
        <v>38001002</v>
      </c>
      <c r="B204" t="s">
        <v>295</v>
      </c>
      <c r="C204" t="s">
        <v>298</v>
      </c>
      <c r="D204" t="s">
        <v>297</v>
      </c>
      <c r="E204">
        <v>12</v>
      </c>
      <c r="F204">
        <v>0</v>
      </c>
      <c r="G204" s="4">
        <v>44.16</v>
      </c>
      <c r="H204" s="12">
        <v>3.68</v>
      </c>
      <c r="I204" s="7" t="e">
        <v>#N/A</v>
      </c>
    </row>
    <row r="205" spans="1:9" x14ac:dyDescent="0.25">
      <c r="A205">
        <v>21757001</v>
      </c>
      <c r="B205" t="s">
        <v>299</v>
      </c>
      <c r="C205" t="s">
        <v>300</v>
      </c>
      <c r="D205" t="s">
        <v>301</v>
      </c>
      <c r="E205">
        <v>12</v>
      </c>
      <c r="F205">
        <v>0</v>
      </c>
      <c r="G205" s="4">
        <v>25.44</v>
      </c>
      <c r="H205" s="12">
        <v>2.12</v>
      </c>
      <c r="I205" s="7" t="e">
        <v>#N/A</v>
      </c>
    </row>
    <row r="206" spans="1:9" x14ac:dyDescent="0.25">
      <c r="A206">
        <v>36749003</v>
      </c>
      <c r="B206" t="s">
        <v>302</v>
      </c>
      <c r="C206" t="s">
        <v>303</v>
      </c>
      <c r="D206" t="s">
        <v>304</v>
      </c>
      <c r="E206">
        <v>10</v>
      </c>
      <c r="F206">
        <v>0</v>
      </c>
      <c r="G206" s="4">
        <v>17.8</v>
      </c>
      <c r="H206" s="12">
        <v>1.78</v>
      </c>
      <c r="I206" s="7" t="e">
        <v>#N/A</v>
      </c>
    </row>
    <row r="207" spans="1:9" x14ac:dyDescent="0.25">
      <c r="A207">
        <v>36749004</v>
      </c>
      <c r="B207" t="s">
        <v>302</v>
      </c>
      <c r="C207" t="s">
        <v>305</v>
      </c>
      <c r="D207" t="s">
        <v>304</v>
      </c>
      <c r="E207">
        <v>10</v>
      </c>
      <c r="F207">
        <v>0</v>
      </c>
      <c r="G207" s="4">
        <v>17.8</v>
      </c>
      <c r="H207" s="12">
        <v>1.78</v>
      </c>
      <c r="I207" s="7" t="e">
        <v>#N/A</v>
      </c>
    </row>
    <row r="208" spans="1:9" x14ac:dyDescent="0.25">
      <c r="A208">
        <v>36749006</v>
      </c>
      <c r="B208" t="s">
        <v>302</v>
      </c>
      <c r="C208" t="s">
        <v>306</v>
      </c>
      <c r="D208" t="s">
        <v>304</v>
      </c>
      <c r="E208">
        <v>10</v>
      </c>
      <c r="F208">
        <v>0</v>
      </c>
      <c r="G208" s="4">
        <v>17.8</v>
      </c>
      <c r="H208" s="12">
        <v>1.78</v>
      </c>
      <c r="I208" s="7" t="e">
        <v>#N/A</v>
      </c>
    </row>
    <row r="209" spans="1:9" x14ac:dyDescent="0.25">
      <c r="A209">
        <v>36749007</v>
      </c>
      <c r="B209" t="s">
        <v>302</v>
      </c>
      <c r="C209" t="s">
        <v>307</v>
      </c>
      <c r="D209" t="s">
        <v>304</v>
      </c>
      <c r="E209">
        <v>10</v>
      </c>
      <c r="F209">
        <v>0</v>
      </c>
      <c r="G209" s="4">
        <v>17.8</v>
      </c>
      <c r="H209" s="12">
        <v>1.78</v>
      </c>
      <c r="I209" s="7" t="e">
        <v>#N/A</v>
      </c>
    </row>
    <row r="210" spans="1:9" x14ac:dyDescent="0.25">
      <c r="A210">
        <v>36749010</v>
      </c>
      <c r="B210" t="s">
        <v>302</v>
      </c>
      <c r="C210" t="s">
        <v>308</v>
      </c>
      <c r="D210" t="s">
        <v>304</v>
      </c>
      <c r="E210">
        <v>10</v>
      </c>
      <c r="F210">
        <v>0</v>
      </c>
      <c r="G210" s="4">
        <v>17.8</v>
      </c>
      <c r="H210" s="12">
        <v>1.78</v>
      </c>
      <c r="I210" s="7" t="e">
        <v>#N/A</v>
      </c>
    </row>
    <row r="211" spans="1:9" x14ac:dyDescent="0.25">
      <c r="A211">
        <v>36749012</v>
      </c>
      <c r="B211" t="s">
        <v>302</v>
      </c>
      <c r="C211" t="s">
        <v>309</v>
      </c>
      <c r="D211" t="s">
        <v>304</v>
      </c>
      <c r="E211">
        <v>10</v>
      </c>
      <c r="F211">
        <v>0</v>
      </c>
      <c r="G211" s="4">
        <v>17.8</v>
      </c>
      <c r="H211" s="12">
        <v>1.78</v>
      </c>
      <c r="I211" s="7" t="e">
        <v>#N/A</v>
      </c>
    </row>
    <row r="212" spans="1:9" x14ac:dyDescent="0.25">
      <c r="A212">
        <v>36749015</v>
      </c>
      <c r="B212" t="s">
        <v>302</v>
      </c>
      <c r="C212" t="s">
        <v>310</v>
      </c>
      <c r="D212" t="s">
        <v>75</v>
      </c>
      <c r="E212">
        <v>6</v>
      </c>
      <c r="F212">
        <v>0</v>
      </c>
      <c r="G212" s="4">
        <v>11.1</v>
      </c>
      <c r="H212" s="12">
        <v>1.85</v>
      </c>
      <c r="I212" s="7" t="e">
        <v>#N/A</v>
      </c>
    </row>
    <row r="213" spans="1:9" x14ac:dyDescent="0.25">
      <c r="A213">
        <v>36749016</v>
      </c>
      <c r="B213" t="s">
        <v>302</v>
      </c>
      <c r="C213" t="s">
        <v>311</v>
      </c>
      <c r="D213" t="s">
        <v>75</v>
      </c>
      <c r="E213">
        <v>6</v>
      </c>
      <c r="F213">
        <v>0</v>
      </c>
      <c r="G213" s="4">
        <v>11.1</v>
      </c>
      <c r="H213" s="12">
        <v>1.85</v>
      </c>
      <c r="I213" s="7" t="e">
        <v>#N/A</v>
      </c>
    </row>
    <row r="214" spans="1:9" x14ac:dyDescent="0.25">
      <c r="A214">
        <v>36749017</v>
      </c>
      <c r="B214" t="s">
        <v>302</v>
      </c>
      <c r="C214" t="s">
        <v>312</v>
      </c>
      <c r="D214" t="s">
        <v>75</v>
      </c>
      <c r="E214">
        <v>6</v>
      </c>
      <c r="F214">
        <v>0</v>
      </c>
      <c r="G214" s="4">
        <v>11.1</v>
      </c>
      <c r="H214" s="12">
        <v>1.85</v>
      </c>
      <c r="I214" s="7" t="e">
        <v>#N/A</v>
      </c>
    </row>
    <row r="215" spans="1:9" x14ac:dyDescent="0.25">
      <c r="A215">
        <v>36749019</v>
      </c>
      <c r="B215" t="s">
        <v>302</v>
      </c>
      <c r="C215" t="s">
        <v>313</v>
      </c>
      <c r="D215" t="s">
        <v>40</v>
      </c>
      <c r="E215">
        <v>6</v>
      </c>
      <c r="F215">
        <v>0</v>
      </c>
      <c r="G215" s="4">
        <v>10.08</v>
      </c>
      <c r="H215" s="12">
        <v>1.68</v>
      </c>
      <c r="I215" s="7" t="e">
        <v>#N/A</v>
      </c>
    </row>
    <row r="216" spans="1:9" x14ac:dyDescent="0.25">
      <c r="A216">
        <v>36749020</v>
      </c>
      <c r="B216" t="s">
        <v>302</v>
      </c>
      <c r="C216" t="s">
        <v>314</v>
      </c>
      <c r="D216" t="s">
        <v>40</v>
      </c>
      <c r="E216">
        <v>6</v>
      </c>
      <c r="F216">
        <v>0</v>
      </c>
      <c r="G216" s="4">
        <v>10.08</v>
      </c>
      <c r="H216" s="12">
        <v>1.68</v>
      </c>
      <c r="I216" s="7" t="e">
        <v>#N/A</v>
      </c>
    </row>
    <row r="217" spans="1:9" x14ac:dyDescent="0.25">
      <c r="A217">
        <v>10016020</v>
      </c>
      <c r="B217" t="s">
        <v>315</v>
      </c>
      <c r="C217" t="s">
        <v>316</v>
      </c>
      <c r="D217" t="s">
        <v>317</v>
      </c>
      <c r="E217">
        <v>6</v>
      </c>
      <c r="F217">
        <v>0</v>
      </c>
      <c r="G217" s="4">
        <v>43.2</v>
      </c>
      <c r="H217" s="12">
        <v>7.2</v>
      </c>
      <c r="I217" s="7" t="e">
        <v>#N/A</v>
      </c>
    </row>
    <row r="218" spans="1:9" x14ac:dyDescent="0.25">
      <c r="A218">
        <v>10016021</v>
      </c>
      <c r="B218" t="s">
        <v>315</v>
      </c>
      <c r="C218" t="s">
        <v>318</v>
      </c>
      <c r="D218" t="s">
        <v>319</v>
      </c>
      <c r="E218">
        <v>6</v>
      </c>
      <c r="F218">
        <v>0</v>
      </c>
      <c r="G218" s="4">
        <v>123</v>
      </c>
      <c r="H218" s="12">
        <v>20.5</v>
      </c>
      <c r="I218" s="7" t="e">
        <v>#N/A</v>
      </c>
    </row>
    <row r="219" spans="1:9" x14ac:dyDescent="0.25">
      <c r="A219">
        <v>19016008</v>
      </c>
      <c r="B219" t="s">
        <v>315</v>
      </c>
      <c r="C219" t="s">
        <v>320</v>
      </c>
      <c r="D219" t="s">
        <v>52</v>
      </c>
      <c r="E219">
        <v>9</v>
      </c>
      <c r="F219">
        <v>0</v>
      </c>
      <c r="G219" s="4">
        <v>55.44</v>
      </c>
      <c r="H219" s="12">
        <v>6.16</v>
      </c>
      <c r="I219" s="7" t="e">
        <v>#N/A</v>
      </c>
    </row>
    <row r="220" spans="1:9" x14ac:dyDescent="0.25">
      <c r="A220">
        <v>23016005</v>
      </c>
      <c r="B220" t="s">
        <v>315</v>
      </c>
      <c r="C220" t="s">
        <v>321</v>
      </c>
      <c r="D220" t="s">
        <v>322</v>
      </c>
      <c r="E220">
        <v>6</v>
      </c>
      <c r="F220">
        <v>0</v>
      </c>
      <c r="G220" s="4">
        <v>27</v>
      </c>
      <c r="H220" s="12">
        <v>4.5</v>
      </c>
      <c r="I220" s="7" t="e">
        <v>#N/A</v>
      </c>
    </row>
    <row r="221" spans="1:9" x14ac:dyDescent="0.25">
      <c r="A221">
        <v>23016006</v>
      </c>
      <c r="B221" t="s">
        <v>315</v>
      </c>
      <c r="C221" t="s">
        <v>323</v>
      </c>
      <c r="D221" t="s">
        <v>322</v>
      </c>
      <c r="E221">
        <v>6</v>
      </c>
      <c r="F221">
        <v>0</v>
      </c>
      <c r="G221" s="4">
        <v>27</v>
      </c>
      <c r="H221" s="12">
        <v>4.5</v>
      </c>
      <c r="I221" s="7" t="e">
        <v>#N/A</v>
      </c>
    </row>
    <row r="222" spans="1:9" x14ac:dyDescent="0.25">
      <c r="A222">
        <v>12780001</v>
      </c>
      <c r="B222" t="s">
        <v>324</v>
      </c>
      <c r="C222" t="s">
        <v>325</v>
      </c>
      <c r="D222" t="s">
        <v>20</v>
      </c>
      <c r="E222">
        <v>6</v>
      </c>
      <c r="F222">
        <v>0</v>
      </c>
      <c r="G222" s="4" t="e">
        <v>#N/A</v>
      </c>
      <c r="H222" s="12" t="e">
        <v>#N/A</v>
      </c>
      <c r="I222" s="7" t="e">
        <v>#N/A</v>
      </c>
    </row>
    <row r="223" spans="1:9" x14ac:dyDescent="0.25">
      <c r="A223">
        <v>12780002</v>
      </c>
      <c r="B223" t="s">
        <v>324</v>
      </c>
      <c r="C223" t="s">
        <v>326</v>
      </c>
      <c r="D223" t="s">
        <v>20</v>
      </c>
      <c r="E223">
        <v>6</v>
      </c>
      <c r="F223">
        <v>0</v>
      </c>
      <c r="G223" s="4" t="e">
        <v>#N/A</v>
      </c>
      <c r="H223" s="12" t="e">
        <v>#N/A</v>
      </c>
      <c r="I223" s="7" t="e">
        <v>#N/A</v>
      </c>
    </row>
    <row r="224" spans="1:9" x14ac:dyDescent="0.25">
      <c r="A224">
        <v>12780003</v>
      </c>
      <c r="B224" t="s">
        <v>324</v>
      </c>
      <c r="C224" t="s">
        <v>327</v>
      </c>
      <c r="D224" t="s">
        <v>75</v>
      </c>
      <c r="E224">
        <v>6</v>
      </c>
      <c r="F224">
        <v>0</v>
      </c>
      <c r="G224" s="4" t="e">
        <v>#N/A</v>
      </c>
      <c r="H224" s="12" t="e">
        <v>#N/A</v>
      </c>
      <c r="I224" s="7" t="e">
        <v>#N/A</v>
      </c>
    </row>
    <row r="225" spans="1:9" x14ac:dyDescent="0.25">
      <c r="A225">
        <v>12024001</v>
      </c>
      <c r="B225" t="s">
        <v>328</v>
      </c>
      <c r="C225" t="s">
        <v>329</v>
      </c>
      <c r="D225" t="s">
        <v>330</v>
      </c>
      <c r="E225">
        <v>6</v>
      </c>
      <c r="F225">
        <v>0</v>
      </c>
      <c r="G225" s="4">
        <v>19.02</v>
      </c>
      <c r="H225" s="12">
        <v>3.17</v>
      </c>
      <c r="I225" s="7" t="e">
        <v>#N/A</v>
      </c>
    </row>
    <row r="226" spans="1:9" x14ac:dyDescent="0.25">
      <c r="A226">
        <v>12024002</v>
      </c>
      <c r="B226" t="s">
        <v>328</v>
      </c>
      <c r="C226" t="s">
        <v>331</v>
      </c>
      <c r="D226" t="s">
        <v>330</v>
      </c>
      <c r="E226">
        <v>6</v>
      </c>
      <c r="F226">
        <v>0</v>
      </c>
      <c r="G226" s="4">
        <v>19.02</v>
      </c>
      <c r="H226" s="12">
        <v>3.17</v>
      </c>
      <c r="I226" s="7" t="e">
        <v>#N/A</v>
      </c>
    </row>
    <row r="227" spans="1:9" x14ac:dyDescent="0.25">
      <c r="A227">
        <v>12024003</v>
      </c>
      <c r="B227" t="s">
        <v>328</v>
      </c>
      <c r="C227" t="s">
        <v>332</v>
      </c>
      <c r="D227" t="s">
        <v>330</v>
      </c>
      <c r="E227">
        <v>6</v>
      </c>
      <c r="F227">
        <v>0</v>
      </c>
      <c r="G227" s="4">
        <v>19.02</v>
      </c>
      <c r="H227" s="12">
        <v>3.17</v>
      </c>
      <c r="I227" s="7" t="e">
        <v>#N/A</v>
      </c>
    </row>
    <row r="228" spans="1:9" x14ac:dyDescent="0.25">
      <c r="A228">
        <v>12024004</v>
      </c>
      <c r="B228" t="s">
        <v>328</v>
      </c>
      <c r="C228" t="s">
        <v>333</v>
      </c>
      <c r="D228" t="s">
        <v>330</v>
      </c>
      <c r="E228">
        <v>6</v>
      </c>
      <c r="F228">
        <v>0</v>
      </c>
      <c r="G228" s="4">
        <v>19.02</v>
      </c>
      <c r="H228" s="12">
        <v>3.17</v>
      </c>
      <c r="I228" s="7" t="e">
        <v>#N/A</v>
      </c>
    </row>
    <row r="229" spans="1:9" x14ac:dyDescent="0.25">
      <c r="A229">
        <v>12024005</v>
      </c>
      <c r="B229" t="s">
        <v>328</v>
      </c>
      <c r="C229" t="s">
        <v>334</v>
      </c>
      <c r="D229" t="s">
        <v>330</v>
      </c>
      <c r="E229">
        <v>6</v>
      </c>
      <c r="F229">
        <v>0</v>
      </c>
      <c r="G229" s="4">
        <v>19.02</v>
      </c>
      <c r="H229" s="12">
        <v>3.17</v>
      </c>
      <c r="I229" s="7" t="e">
        <v>#N/A</v>
      </c>
    </row>
    <row r="230" spans="1:9" x14ac:dyDescent="0.25">
      <c r="A230">
        <v>12024006</v>
      </c>
      <c r="B230" t="s">
        <v>328</v>
      </c>
      <c r="C230" t="s">
        <v>335</v>
      </c>
      <c r="D230" t="s">
        <v>330</v>
      </c>
      <c r="E230">
        <v>6</v>
      </c>
      <c r="F230">
        <v>0</v>
      </c>
      <c r="G230" s="4">
        <v>19.02</v>
      </c>
      <c r="H230" s="12">
        <v>3.17</v>
      </c>
      <c r="I230" s="7" t="e">
        <v>#N/A</v>
      </c>
    </row>
    <row r="231" spans="1:9" x14ac:dyDescent="0.25">
      <c r="A231">
        <v>12024007</v>
      </c>
      <c r="B231" t="s">
        <v>328</v>
      </c>
      <c r="C231" t="s">
        <v>336</v>
      </c>
      <c r="D231" t="s">
        <v>330</v>
      </c>
      <c r="E231">
        <v>6</v>
      </c>
      <c r="F231">
        <v>0</v>
      </c>
      <c r="G231" s="4">
        <v>19.02</v>
      </c>
      <c r="H231" s="12">
        <v>3.17</v>
      </c>
      <c r="I231" s="7" t="e">
        <v>#N/A</v>
      </c>
    </row>
    <row r="232" spans="1:9" x14ac:dyDescent="0.25">
      <c r="A232">
        <v>12024008</v>
      </c>
      <c r="B232" t="s">
        <v>328</v>
      </c>
      <c r="C232" t="s">
        <v>337</v>
      </c>
      <c r="D232" t="s">
        <v>330</v>
      </c>
      <c r="E232">
        <v>6</v>
      </c>
      <c r="F232">
        <v>0</v>
      </c>
      <c r="G232" s="4">
        <v>19.02</v>
      </c>
      <c r="H232" s="12">
        <v>3.17</v>
      </c>
      <c r="I232" s="7" t="e">
        <v>#N/A</v>
      </c>
    </row>
    <row r="233" spans="1:9" x14ac:dyDescent="0.25">
      <c r="A233">
        <v>12024009</v>
      </c>
      <c r="B233" t="s">
        <v>328</v>
      </c>
      <c r="C233" t="s">
        <v>338</v>
      </c>
      <c r="D233" t="s">
        <v>330</v>
      </c>
      <c r="E233">
        <v>6</v>
      </c>
      <c r="F233">
        <v>0</v>
      </c>
      <c r="G233" s="4">
        <v>19.02</v>
      </c>
      <c r="H233" s="12">
        <v>3.17</v>
      </c>
      <c r="I233" s="7" t="e">
        <v>#N/A</v>
      </c>
    </row>
    <row r="234" spans="1:9" x14ac:dyDescent="0.25">
      <c r="A234">
        <v>16026001</v>
      </c>
      <c r="B234" t="s">
        <v>339</v>
      </c>
      <c r="C234" t="s">
        <v>340</v>
      </c>
      <c r="D234" t="s">
        <v>341</v>
      </c>
      <c r="E234">
        <v>10</v>
      </c>
      <c r="F234">
        <v>1</v>
      </c>
      <c r="G234" s="4">
        <v>13.2</v>
      </c>
      <c r="H234" s="12">
        <v>1.32</v>
      </c>
      <c r="I234" s="7" t="e">
        <v>#N/A</v>
      </c>
    </row>
    <row r="235" spans="1:9" x14ac:dyDescent="0.25">
      <c r="A235">
        <v>16026002</v>
      </c>
      <c r="B235" t="s">
        <v>339</v>
      </c>
      <c r="C235" t="s">
        <v>342</v>
      </c>
      <c r="D235" t="s">
        <v>343</v>
      </c>
      <c r="E235">
        <v>20</v>
      </c>
      <c r="F235">
        <v>1</v>
      </c>
      <c r="G235" s="4">
        <v>10.4</v>
      </c>
      <c r="H235" s="12">
        <v>0.52</v>
      </c>
      <c r="I235" s="7" t="e">
        <v>#N/A</v>
      </c>
    </row>
    <row r="236" spans="1:9" x14ac:dyDescent="0.25">
      <c r="A236">
        <v>16026003</v>
      </c>
      <c r="B236" t="s">
        <v>339</v>
      </c>
      <c r="C236" t="s">
        <v>344</v>
      </c>
      <c r="D236" t="s">
        <v>341</v>
      </c>
      <c r="E236">
        <v>10</v>
      </c>
      <c r="F236">
        <v>1</v>
      </c>
      <c r="G236" s="4">
        <v>13.2</v>
      </c>
      <c r="H236" s="12">
        <v>1.32</v>
      </c>
      <c r="I236" s="7" t="e">
        <v>#N/A</v>
      </c>
    </row>
    <row r="237" spans="1:9" x14ac:dyDescent="0.25">
      <c r="A237">
        <v>16026004</v>
      </c>
      <c r="B237" t="s">
        <v>339</v>
      </c>
      <c r="C237" t="s">
        <v>345</v>
      </c>
      <c r="D237" t="s">
        <v>343</v>
      </c>
      <c r="E237">
        <v>20</v>
      </c>
      <c r="F237">
        <v>1</v>
      </c>
      <c r="G237" s="4">
        <v>10.4</v>
      </c>
      <c r="H237" s="12">
        <v>0.52</v>
      </c>
      <c r="I237" s="7" t="e">
        <v>#N/A</v>
      </c>
    </row>
    <row r="238" spans="1:9" x14ac:dyDescent="0.25">
      <c r="A238">
        <v>16026005</v>
      </c>
      <c r="B238" t="s">
        <v>339</v>
      </c>
      <c r="C238" t="s">
        <v>346</v>
      </c>
      <c r="D238" t="s">
        <v>341</v>
      </c>
      <c r="E238">
        <v>10</v>
      </c>
      <c r="F238">
        <v>1</v>
      </c>
      <c r="G238" s="4">
        <v>13.2</v>
      </c>
      <c r="H238" s="12">
        <v>1.32</v>
      </c>
      <c r="I238" s="7" t="e">
        <v>#N/A</v>
      </c>
    </row>
    <row r="239" spans="1:9" x14ac:dyDescent="0.25">
      <c r="A239">
        <v>16026006</v>
      </c>
      <c r="B239" t="s">
        <v>339</v>
      </c>
      <c r="C239" t="s">
        <v>347</v>
      </c>
      <c r="D239" t="s">
        <v>343</v>
      </c>
      <c r="E239">
        <v>20</v>
      </c>
      <c r="F239">
        <v>1</v>
      </c>
      <c r="G239" s="4">
        <v>10.4</v>
      </c>
      <c r="H239" s="12">
        <v>0.52</v>
      </c>
      <c r="I239" s="7" t="e">
        <v>#N/A</v>
      </c>
    </row>
    <row r="240" spans="1:9" x14ac:dyDescent="0.25">
      <c r="A240">
        <v>16026007</v>
      </c>
      <c r="B240" t="s">
        <v>339</v>
      </c>
      <c r="C240" t="s">
        <v>348</v>
      </c>
      <c r="D240" t="s">
        <v>341</v>
      </c>
      <c r="E240">
        <v>10</v>
      </c>
      <c r="F240">
        <v>1</v>
      </c>
      <c r="G240" s="4">
        <v>13.2</v>
      </c>
      <c r="H240" s="12">
        <v>1.32</v>
      </c>
      <c r="I240" s="7" t="e">
        <v>#N/A</v>
      </c>
    </row>
    <row r="241" spans="1:9" x14ac:dyDescent="0.25">
      <c r="A241">
        <v>16026008</v>
      </c>
      <c r="B241" t="s">
        <v>339</v>
      </c>
      <c r="C241" t="s">
        <v>349</v>
      </c>
      <c r="D241" t="s">
        <v>343</v>
      </c>
      <c r="E241">
        <v>20</v>
      </c>
      <c r="F241">
        <v>1</v>
      </c>
      <c r="G241" s="4">
        <v>10.4</v>
      </c>
      <c r="H241" s="12">
        <v>0.52</v>
      </c>
      <c r="I241" s="7" t="e">
        <v>#N/A</v>
      </c>
    </row>
    <row r="242" spans="1:9" x14ac:dyDescent="0.25">
      <c r="A242">
        <v>16026010</v>
      </c>
      <c r="B242" t="s">
        <v>339</v>
      </c>
      <c r="C242" t="s">
        <v>350</v>
      </c>
      <c r="D242" t="s">
        <v>341</v>
      </c>
      <c r="E242">
        <v>10</v>
      </c>
      <c r="F242">
        <v>1</v>
      </c>
      <c r="G242" s="4">
        <v>13.2</v>
      </c>
      <c r="H242" s="12">
        <v>1.32</v>
      </c>
      <c r="I242" s="7" t="e">
        <v>#N/A</v>
      </c>
    </row>
    <row r="243" spans="1:9" x14ac:dyDescent="0.25">
      <c r="A243">
        <v>16026011</v>
      </c>
      <c r="B243" t="s">
        <v>339</v>
      </c>
      <c r="C243" t="s">
        <v>351</v>
      </c>
      <c r="D243" t="s">
        <v>343</v>
      </c>
      <c r="E243">
        <v>20</v>
      </c>
      <c r="F243">
        <v>1</v>
      </c>
      <c r="G243" s="4">
        <v>10.4</v>
      </c>
      <c r="H243" s="12">
        <v>0.52</v>
      </c>
      <c r="I243" s="7" t="e">
        <v>#N/A</v>
      </c>
    </row>
    <row r="244" spans="1:9" x14ac:dyDescent="0.25">
      <c r="A244">
        <v>16026014</v>
      </c>
      <c r="B244" t="s">
        <v>339</v>
      </c>
      <c r="C244" t="s">
        <v>352</v>
      </c>
      <c r="D244" t="s">
        <v>343</v>
      </c>
      <c r="E244">
        <v>20</v>
      </c>
      <c r="F244">
        <v>1</v>
      </c>
      <c r="G244" s="4">
        <v>10.4</v>
      </c>
      <c r="H244" s="12">
        <v>0.52</v>
      </c>
      <c r="I244" s="7" t="e">
        <v>#N/A</v>
      </c>
    </row>
    <row r="245" spans="1:9" x14ac:dyDescent="0.25">
      <c r="A245">
        <v>16026015</v>
      </c>
      <c r="B245" t="s">
        <v>339</v>
      </c>
      <c r="C245" t="s">
        <v>353</v>
      </c>
      <c r="D245" t="s">
        <v>343</v>
      </c>
      <c r="E245">
        <v>20</v>
      </c>
      <c r="F245">
        <v>1</v>
      </c>
      <c r="G245" s="4">
        <v>10.4</v>
      </c>
      <c r="H245" s="12">
        <v>0.52</v>
      </c>
      <c r="I245" s="7" t="e">
        <v>#N/A</v>
      </c>
    </row>
    <row r="246" spans="1:9" x14ac:dyDescent="0.25">
      <c r="A246">
        <v>16026024</v>
      </c>
      <c r="B246" t="s">
        <v>339</v>
      </c>
      <c r="C246" t="s">
        <v>354</v>
      </c>
      <c r="D246" t="s">
        <v>343</v>
      </c>
      <c r="E246">
        <v>20</v>
      </c>
      <c r="F246">
        <v>1</v>
      </c>
      <c r="G246" s="4">
        <v>10.4</v>
      </c>
      <c r="H246" s="12">
        <v>0.52</v>
      </c>
      <c r="I246" s="7" t="e">
        <v>#N/A</v>
      </c>
    </row>
    <row r="247" spans="1:9" x14ac:dyDescent="0.25">
      <c r="A247">
        <v>16026026</v>
      </c>
      <c r="B247" t="s">
        <v>339</v>
      </c>
      <c r="C247" t="s">
        <v>355</v>
      </c>
      <c r="D247" t="s">
        <v>341</v>
      </c>
      <c r="E247">
        <v>10</v>
      </c>
      <c r="F247">
        <v>1</v>
      </c>
      <c r="G247" s="4">
        <v>14.4</v>
      </c>
      <c r="H247" s="12">
        <v>1.44</v>
      </c>
      <c r="I247" s="7" t="e">
        <v>#N/A</v>
      </c>
    </row>
    <row r="248" spans="1:9" x14ac:dyDescent="0.25">
      <c r="A248">
        <v>16026029</v>
      </c>
      <c r="B248" t="s">
        <v>339</v>
      </c>
      <c r="C248" t="s">
        <v>356</v>
      </c>
      <c r="D248" t="s">
        <v>343</v>
      </c>
      <c r="E248">
        <v>20</v>
      </c>
      <c r="F248">
        <v>1</v>
      </c>
      <c r="G248" s="4">
        <v>10.4</v>
      </c>
      <c r="H248" s="12">
        <v>0.52</v>
      </c>
      <c r="I248" s="7" t="e">
        <v>#N/A</v>
      </c>
    </row>
    <row r="249" spans="1:9" x14ac:dyDescent="0.25">
      <c r="A249">
        <v>16026034</v>
      </c>
      <c r="B249" t="s">
        <v>339</v>
      </c>
      <c r="C249" t="s">
        <v>357</v>
      </c>
      <c r="D249" t="s">
        <v>343</v>
      </c>
      <c r="E249">
        <v>20</v>
      </c>
      <c r="F249">
        <v>1</v>
      </c>
      <c r="G249" s="4">
        <v>10.4</v>
      </c>
      <c r="H249" s="12">
        <v>0.52</v>
      </c>
      <c r="I249" s="7" t="e">
        <v>#N/A</v>
      </c>
    </row>
    <row r="250" spans="1:9" x14ac:dyDescent="0.25">
      <c r="A250">
        <v>16026035</v>
      </c>
      <c r="B250" t="s">
        <v>339</v>
      </c>
      <c r="C250" t="s">
        <v>358</v>
      </c>
      <c r="D250" t="s">
        <v>359</v>
      </c>
      <c r="E250">
        <v>20</v>
      </c>
      <c r="F250">
        <v>1</v>
      </c>
      <c r="G250" s="4">
        <v>10.6</v>
      </c>
      <c r="H250" s="12">
        <v>0.53</v>
      </c>
      <c r="I250" s="7" t="e">
        <v>#N/A</v>
      </c>
    </row>
    <row r="251" spans="1:9" x14ac:dyDescent="0.25">
      <c r="A251">
        <v>16026036</v>
      </c>
      <c r="B251" t="s">
        <v>339</v>
      </c>
      <c r="C251" t="s">
        <v>360</v>
      </c>
      <c r="D251" t="s">
        <v>359</v>
      </c>
      <c r="E251">
        <v>20</v>
      </c>
      <c r="F251">
        <v>1</v>
      </c>
      <c r="G251" s="4">
        <v>10.6</v>
      </c>
      <c r="H251" s="12">
        <v>0.53</v>
      </c>
      <c r="I251" s="7" t="e">
        <v>#N/A</v>
      </c>
    </row>
    <row r="252" spans="1:9" x14ac:dyDescent="0.25">
      <c r="A252">
        <v>16026037</v>
      </c>
      <c r="B252" t="s">
        <v>339</v>
      </c>
      <c r="C252" t="s">
        <v>361</v>
      </c>
      <c r="D252" t="s">
        <v>362</v>
      </c>
      <c r="E252">
        <v>16</v>
      </c>
      <c r="F252" t="s">
        <v>363</v>
      </c>
      <c r="G252" s="4">
        <v>9.92</v>
      </c>
      <c r="H252" s="12">
        <v>0.62</v>
      </c>
      <c r="I252" s="7" t="e">
        <v>#N/A</v>
      </c>
    </row>
    <row r="253" spans="1:9" x14ac:dyDescent="0.25">
      <c r="A253">
        <v>16026038</v>
      </c>
      <c r="B253" t="s">
        <v>339</v>
      </c>
      <c r="C253" t="s">
        <v>364</v>
      </c>
      <c r="D253" t="s">
        <v>362</v>
      </c>
      <c r="E253">
        <v>16</v>
      </c>
      <c r="F253" t="s">
        <v>363</v>
      </c>
      <c r="G253" s="4">
        <v>9.92</v>
      </c>
      <c r="H253" s="12">
        <v>0.62</v>
      </c>
      <c r="I253" s="7" t="e">
        <v>#N/A</v>
      </c>
    </row>
    <row r="254" spans="1:9" s="8" customFormat="1" x14ac:dyDescent="0.25">
      <c r="A254">
        <v>16026039</v>
      </c>
      <c r="B254" t="s">
        <v>339</v>
      </c>
      <c r="C254" t="s">
        <v>365</v>
      </c>
      <c r="D254" t="s">
        <v>362</v>
      </c>
      <c r="E254">
        <v>16</v>
      </c>
      <c r="F254" t="s">
        <v>363</v>
      </c>
      <c r="G254" s="4">
        <v>9.92</v>
      </c>
      <c r="H254" s="12">
        <v>0.62</v>
      </c>
      <c r="I254" s="7" t="e">
        <v>#N/A</v>
      </c>
    </row>
    <row r="255" spans="1:9" x14ac:dyDescent="0.25">
      <c r="A255">
        <v>12772001</v>
      </c>
      <c r="B255" t="s">
        <v>366</v>
      </c>
      <c r="C255" t="s">
        <v>367</v>
      </c>
      <c r="D255" t="s">
        <v>368</v>
      </c>
      <c r="E255">
        <v>12</v>
      </c>
      <c r="F255">
        <v>0</v>
      </c>
      <c r="G255" s="4">
        <v>23.4</v>
      </c>
      <c r="H255" s="12">
        <v>1.95</v>
      </c>
      <c r="I255" s="7" t="e">
        <v>#N/A</v>
      </c>
    </row>
    <row r="256" spans="1:9" x14ac:dyDescent="0.25">
      <c r="A256">
        <v>12772002</v>
      </c>
      <c r="B256" t="s">
        <v>366</v>
      </c>
      <c r="C256" t="s">
        <v>369</v>
      </c>
      <c r="D256" t="s">
        <v>368</v>
      </c>
      <c r="E256">
        <v>12</v>
      </c>
      <c r="F256">
        <v>0</v>
      </c>
      <c r="G256" s="4">
        <v>23.4</v>
      </c>
      <c r="H256" s="12">
        <v>1.95</v>
      </c>
      <c r="I256" s="7" t="e">
        <v>#N/A</v>
      </c>
    </row>
    <row r="257" spans="1:9" x14ac:dyDescent="0.25">
      <c r="A257">
        <v>12772003</v>
      </c>
      <c r="B257" t="s">
        <v>366</v>
      </c>
      <c r="C257" t="s">
        <v>370</v>
      </c>
      <c r="D257" t="s">
        <v>368</v>
      </c>
      <c r="E257">
        <v>12</v>
      </c>
      <c r="F257">
        <v>0</v>
      </c>
      <c r="G257" s="4">
        <v>23.4</v>
      </c>
      <c r="H257" s="12">
        <v>1.95</v>
      </c>
      <c r="I257" s="7" t="e">
        <v>#N/A</v>
      </c>
    </row>
    <row r="258" spans="1:9" x14ac:dyDescent="0.25">
      <c r="A258">
        <v>17037002</v>
      </c>
      <c r="B258" t="s">
        <v>371</v>
      </c>
      <c r="C258" t="s">
        <v>372</v>
      </c>
      <c r="D258" t="s">
        <v>373</v>
      </c>
      <c r="E258">
        <v>12</v>
      </c>
      <c r="F258">
        <v>1</v>
      </c>
      <c r="G258" s="4">
        <v>47.4</v>
      </c>
      <c r="H258" s="12">
        <v>3.95</v>
      </c>
      <c r="I258" s="7" t="e">
        <v>#N/A</v>
      </c>
    </row>
    <row r="259" spans="1:9" x14ac:dyDescent="0.25">
      <c r="A259">
        <v>17037003</v>
      </c>
      <c r="B259" t="s">
        <v>371</v>
      </c>
      <c r="C259" t="s">
        <v>374</v>
      </c>
      <c r="D259" t="s">
        <v>375</v>
      </c>
      <c r="E259">
        <v>12</v>
      </c>
      <c r="F259">
        <v>1</v>
      </c>
      <c r="G259" s="4">
        <v>24.72</v>
      </c>
      <c r="H259" s="12">
        <v>2.06</v>
      </c>
      <c r="I259" s="7" t="e">
        <v>#N/A</v>
      </c>
    </row>
    <row r="260" spans="1:9" x14ac:dyDescent="0.25">
      <c r="A260">
        <v>15036001</v>
      </c>
      <c r="B260" t="s">
        <v>376</v>
      </c>
      <c r="C260" t="s">
        <v>377</v>
      </c>
      <c r="D260" t="s">
        <v>378</v>
      </c>
      <c r="E260">
        <v>12</v>
      </c>
      <c r="F260">
        <v>0</v>
      </c>
      <c r="G260" s="4">
        <v>32.28</v>
      </c>
      <c r="H260" s="12">
        <v>2.69</v>
      </c>
      <c r="I260" s="7" t="e">
        <v>#N/A</v>
      </c>
    </row>
    <row r="261" spans="1:9" x14ac:dyDescent="0.25">
      <c r="A261">
        <v>15036002</v>
      </c>
      <c r="B261" t="s">
        <v>376</v>
      </c>
      <c r="C261" t="s">
        <v>379</v>
      </c>
      <c r="D261" t="s">
        <v>380</v>
      </c>
      <c r="E261">
        <v>6</v>
      </c>
      <c r="F261">
        <v>0</v>
      </c>
      <c r="G261" s="4">
        <v>37.44</v>
      </c>
      <c r="H261" s="12">
        <v>6.24</v>
      </c>
      <c r="I261" s="7" t="e">
        <v>#N/A</v>
      </c>
    </row>
    <row r="262" spans="1:9" x14ac:dyDescent="0.25">
      <c r="A262">
        <v>15036005</v>
      </c>
      <c r="B262" t="s">
        <v>376</v>
      </c>
      <c r="C262" t="s">
        <v>381</v>
      </c>
      <c r="D262" t="s">
        <v>378</v>
      </c>
      <c r="E262">
        <v>12</v>
      </c>
      <c r="F262">
        <v>0</v>
      </c>
      <c r="G262" s="4">
        <v>32.28</v>
      </c>
      <c r="H262" s="12">
        <v>2.69</v>
      </c>
      <c r="I262" s="7" t="e">
        <v>#N/A</v>
      </c>
    </row>
    <row r="263" spans="1:9" x14ac:dyDescent="0.25">
      <c r="A263">
        <v>19038001</v>
      </c>
      <c r="B263" t="s">
        <v>382</v>
      </c>
      <c r="C263" t="s">
        <v>383</v>
      </c>
      <c r="D263" t="s">
        <v>384</v>
      </c>
      <c r="E263">
        <v>1</v>
      </c>
      <c r="F263">
        <v>0</v>
      </c>
      <c r="G263" s="4">
        <v>2.0099999999999998</v>
      </c>
      <c r="H263" s="12">
        <v>2.0099999999999998</v>
      </c>
      <c r="I263" s="7" t="e">
        <v>#N/A</v>
      </c>
    </row>
    <row r="264" spans="1:9" x14ac:dyDescent="0.25">
      <c r="A264">
        <v>12044003</v>
      </c>
      <c r="B264" t="s">
        <v>385</v>
      </c>
      <c r="C264" t="s">
        <v>386</v>
      </c>
      <c r="D264" t="s">
        <v>248</v>
      </c>
      <c r="E264">
        <v>12</v>
      </c>
      <c r="F264">
        <v>0</v>
      </c>
      <c r="G264" s="4">
        <v>26.52</v>
      </c>
      <c r="H264" s="12">
        <v>2.21</v>
      </c>
      <c r="I264" s="7" t="e">
        <v>#N/A</v>
      </c>
    </row>
    <row r="265" spans="1:9" x14ac:dyDescent="0.25">
      <c r="A265">
        <v>12044004</v>
      </c>
      <c r="B265" t="s">
        <v>385</v>
      </c>
      <c r="C265" t="s">
        <v>387</v>
      </c>
      <c r="D265" t="s">
        <v>248</v>
      </c>
      <c r="E265">
        <v>12</v>
      </c>
      <c r="F265">
        <v>0</v>
      </c>
      <c r="G265" s="4">
        <v>26.52</v>
      </c>
      <c r="H265" s="12">
        <v>2.21</v>
      </c>
      <c r="I265" s="7" t="e">
        <v>#N/A</v>
      </c>
    </row>
    <row r="266" spans="1:9" x14ac:dyDescent="0.25">
      <c r="A266">
        <v>12044010</v>
      </c>
      <c r="B266" t="s">
        <v>385</v>
      </c>
      <c r="C266" t="s">
        <v>388</v>
      </c>
      <c r="D266" t="s">
        <v>83</v>
      </c>
      <c r="E266">
        <v>12</v>
      </c>
      <c r="F266">
        <v>0</v>
      </c>
      <c r="G266" s="4">
        <v>26.52</v>
      </c>
      <c r="H266" s="12">
        <v>2.21</v>
      </c>
      <c r="I266" s="7" t="e">
        <v>#N/A</v>
      </c>
    </row>
    <row r="267" spans="1:9" x14ac:dyDescent="0.25">
      <c r="A267">
        <v>12044013</v>
      </c>
      <c r="B267" t="s">
        <v>385</v>
      </c>
      <c r="C267" t="s">
        <v>389</v>
      </c>
      <c r="D267" t="s">
        <v>83</v>
      </c>
      <c r="E267">
        <v>12</v>
      </c>
      <c r="F267">
        <v>0</v>
      </c>
      <c r="G267" s="4">
        <v>27.48</v>
      </c>
      <c r="H267" s="12">
        <v>2.29</v>
      </c>
      <c r="I267" s="7" t="e">
        <v>#N/A</v>
      </c>
    </row>
    <row r="268" spans="1:9" x14ac:dyDescent="0.25">
      <c r="A268">
        <v>12044018</v>
      </c>
      <c r="B268" t="s">
        <v>385</v>
      </c>
      <c r="C268" t="s">
        <v>390</v>
      </c>
      <c r="D268" t="s">
        <v>24</v>
      </c>
      <c r="E268">
        <v>6</v>
      </c>
      <c r="F268">
        <v>0</v>
      </c>
      <c r="G268" s="4">
        <v>15.3</v>
      </c>
      <c r="H268" s="12">
        <v>2.5499999999999998</v>
      </c>
      <c r="I268" s="7" t="e">
        <v>#N/A</v>
      </c>
    </row>
    <row r="269" spans="1:9" x14ac:dyDescent="0.25">
      <c r="A269">
        <v>12044020</v>
      </c>
      <c r="B269" t="s">
        <v>385</v>
      </c>
      <c r="C269" t="s">
        <v>391</v>
      </c>
      <c r="D269" t="s">
        <v>24</v>
      </c>
      <c r="E269">
        <v>6</v>
      </c>
      <c r="F269">
        <v>0</v>
      </c>
      <c r="G269" s="4">
        <v>15.3</v>
      </c>
      <c r="H269" s="12">
        <v>2.5499999999999998</v>
      </c>
      <c r="I269" s="7" t="e">
        <v>#N/A</v>
      </c>
    </row>
    <row r="270" spans="1:9" x14ac:dyDescent="0.25">
      <c r="A270">
        <v>12729003</v>
      </c>
      <c r="B270" t="s">
        <v>392</v>
      </c>
      <c r="C270" t="s">
        <v>393</v>
      </c>
      <c r="D270" t="s">
        <v>394</v>
      </c>
      <c r="E270">
        <v>9</v>
      </c>
      <c r="F270">
        <v>0</v>
      </c>
      <c r="G270" s="4">
        <v>58.5</v>
      </c>
      <c r="H270" s="12">
        <v>6.5</v>
      </c>
      <c r="I270" s="7" t="e">
        <v>#N/A</v>
      </c>
    </row>
    <row r="271" spans="1:9" x14ac:dyDescent="0.25">
      <c r="A271">
        <v>32050001</v>
      </c>
      <c r="B271" t="s">
        <v>395</v>
      </c>
      <c r="C271" t="s">
        <v>396</v>
      </c>
      <c r="D271" t="s">
        <v>397</v>
      </c>
      <c r="E271">
        <v>12</v>
      </c>
      <c r="F271">
        <v>0</v>
      </c>
      <c r="G271" s="4">
        <v>24.6</v>
      </c>
      <c r="H271" s="12">
        <v>2.0499999999999998</v>
      </c>
      <c r="I271" s="7" t="e">
        <v>#N/A</v>
      </c>
    </row>
    <row r="272" spans="1:9" x14ac:dyDescent="0.25">
      <c r="A272">
        <v>32050002</v>
      </c>
      <c r="B272" t="s">
        <v>395</v>
      </c>
      <c r="C272" t="s">
        <v>398</v>
      </c>
      <c r="D272" t="s">
        <v>397</v>
      </c>
      <c r="E272">
        <v>12</v>
      </c>
      <c r="F272">
        <v>0</v>
      </c>
      <c r="G272" s="4">
        <v>24.6</v>
      </c>
      <c r="H272" s="12">
        <v>2.0499999999999998</v>
      </c>
      <c r="I272" s="7" t="e">
        <v>#N/A</v>
      </c>
    </row>
    <row r="273" spans="1:9" x14ac:dyDescent="0.25">
      <c r="A273">
        <v>32050006</v>
      </c>
      <c r="B273" t="s">
        <v>395</v>
      </c>
      <c r="C273" t="s">
        <v>399</v>
      </c>
      <c r="D273" t="s">
        <v>397</v>
      </c>
      <c r="E273">
        <v>12</v>
      </c>
      <c r="F273">
        <v>0</v>
      </c>
      <c r="G273" s="4">
        <v>24.6</v>
      </c>
      <c r="H273" s="12">
        <v>2.0499999999999998</v>
      </c>
      <c r="I273" s="7" t="e">
        <v>#N/A</v>
      </c>
    </row>
    <row r="274" spans="1:9" x14ac:dyDescent="0.25">
      <c r="A274">
        <v>32050007</v>
      </c>
      <c r="B274" t="s">
        <v>395</v>
      </c>
      <c r="C274" t="s">
        <v>400</v>
      </c>
      <c r="D274" t="s">
        <v>397</v>
      </c>
      <c r="E274">
        <v>6</v>
      </c>
      <c r="F274">
        <v>0</v>
      </c>
      <c r="G274" s="4">
        <v>14.7</v>
      </c>
      <c r="H274" s="12">
        <v>2.4500000000000002</v>
      </c>
      <c r="I274" s="7" t="e">
        <v>#N/A</v>
      </c>
    </row>
    <row r="275" spans="1:9" x14ac:dyDescent="0.25">
      <c r="A275">
        <v>12052002</v>
      </c>
      <c r="B275" t="s">
        <v>401</v>
      </c>
      <c r="C275" t="s">
        <v>402</v>
      </c>
      <c r="D275" t="s">
        <v>34</v>
      </c>
      <c r="E275">
        <v>10</v>
      </c>
      <c r="F275">
        <v>0</v>
      </c>
      <c r="G275" s="4">
        <v>21.3</v>
      </c>
      <c r="H275" s="12">
        <v>2.13</v>
      </c>
      <c r="I275" s="7" t="e">
        <v>#N/A</v>
      </c>
    </row>
    <row r="276" spans="1:9" x14ac:dyDescent="0.25">
      <c r="A276">
        <v>12052003</v>
      </c>
      <c r="B276" t="s">
        <v>401</v>
      </c>
      <c r="C276" t="s">
        <v>403</v>
      </c>
      <c r="D276" t="s">
        <v>34</v>
      </c>
      <c r="E276">
        <v>10</v>
      </c>
      <c r="F276">
        <v>0</v>
      </c>
      <c r="G276" s="4">
        <v>19.2</v>
      </c>
      <c r="H276" s="12">
        <v>1.92</v>
      </c>
      <c r="I276" s="7" t="e">
        <v>#N/A</v>
      </c>
    </row>
    <row r="277" spans="1:9" x14ac:dyDescent="0.25">
      <c r="A277">
        <v>12052004</v>
      </c>
      <c r="B277" t="s">
        <v>401</v>
      </c>
      <c r="C277" t="s">
        <v>404</v>
      </c>
      <c r="D277" t="s">
        <v>40</v>
      </c>
      <c r="E277">
        <v>12</v>
      </c>
      <c r="F277">
        <v>0</v>
      </c>
      <c r="G277" s="4">
        <v>25.08</v>
      </c>
      <c r="H277" s="12">
        <v>2.09</v>
      </c>
      <c r="I277" s="7" t="e">
        <v>#N/A</v>
      </c>
    </row>
    <row r="278" spans="1:9" x14ac:dyDescent="0.25">
      <c r="A278">
        <v>12052005</v>
      </c>
      <c r="B278" t="s">
        <v>401</v>
      </c>
      <c r="C278" t="s">
        <v>405</v>
      </c>
      <c r="D278" t="s">
        <v>34</v>
      </c>
      <c r="E278">
        <v>10</v>
      </c>
      <c r="F278">
        <v>0</v>
      </c>
      <c r="G278" s="4">
        <v>21.3</v>
      </c>
      <c r="H278" s="12">
        <v>2.13</v>
      </c>
      <c r="I278" s="7" t="e">
        <v>#N/A</v>
      </c>
    </row>
    <row r="279" spans="1:9" x14ac:dyDescent="0.25">
      <c r="A279">
        <v>12052006</v>
      </c>
      <c r="B279" t="s">
        <v>401</v>
      </c>
      <c r="C279" t="s">
        <v>406</v>
      </c>
      <c r="D279" t="s">
        <v>407</v>
      </c>
      <c r="E279">
        <v>10</v>
      </c>
      <c r="F279">
        <v>0</v>
      </c>
      <c r="G279" s="4">
        <v>37.5</v>
      </c>
      <c r="H279" s="12">
        <v>3.75</v>
      </c>
      <c r="I279" s="7" t="e">
        <v>#N/A</v>
      </c>
    </row>
    <row r="280" spans="1:9" x14ac:dyDescent="0.25">
      <c r="A280">
        <v>12052007</v>
      </c>
      <c r="B280" t="s">
        <v>401</v>
      </c>
      <c r="C280" t="s">
        <v>408</v>
      </c>
      <c r="D280" t="s">
        <v>34</v>
      </c>
      <c r="E280">
        <v>10</v>
      </c>
      <c r="F280">
        <v>0</v>
      </c>
      <c r="G280" s="4">
        <v>19.2</v>
      </c>
      <c r="H280" s="12">
        <v>1.92</v>
      </c>
      <c r="I280" s="7" t="e">
        <v>#N/A</v>
      </c>
    </row>
    <row r="281" spans="1:9" x14ac:dyDescent="0.25">
      <c r="A281">
        <v>12052008</v>
      </c>
      <c r="B281" t="s">
        <v>401</v>
      </c>
      <c r="C281" t="s">
        <v>409</v>
      </c>
      <c r="D281" t="s">
        <v>34</v>
      </c>
      <c r="E281">
        <v>10</v>
      </c>
      <c r="F281">
        <v>0</v>
      </c>
      <c r="G281" s="4">
        <v>21.3</v>
      </c>
      <c r="H281" s="12">
        <v>2.13</v>
      </c>
      <c r="I281" s="7" t="e">
        <v>#N/A</v>
      </c>
    </row>
    <row r="282" spans="1:9" x14ac:dyDescent="0.25">
      <c r="A282">
        <v>12052009</v>
      </c>
      <c r="B282" t="s">
        <v>401</v>
      </c>
      <c r="C282" t="s">
        <v>410</v>
      </c>
      <c r="D282" t="s">
        <v>34</v>
      </c>
      <c r="E282">
        <v>10</v>
      </c>
      <c r="F282">
        <v>0</v>
      </c>
      <c r="G282" s="4">
        <v>21.3</v>
      </c>
      <c r="H282" s="12">
        <v>2.13</v>
      </c>
      <c r="I282" s="7" t="e">
        <v>#N/A</v>
      </c>
    </row>
    <row r="283" spans="1:9" x14ac:dyDescent="0.25">
      <c r="A283">
        <v>12054003</v>
      </c>
      <c r="B283" t="s">
        <v>411</v>
      </c>
      <c r="C283" t="s">
        <v>412</v>
      </c>
      <c r="D283" t="s">
        <v>413</v>
      </c>
      <c r="E283">
        <v>12</v>
      </c>
      <c r="F283">
        <v>0</v>
      </c>
      <c r="G283" s="4">
        <v>50.16</v>
      </c>
      <c r="H283" s="12">
        <v>4.18</v>
      </c>
      <c r="I283" s="7" t="e">
        <v>#N/A</v>
      </c>
    </row>
    <row r="284" spans="1:9" x14ac:dyDescent="0.25">
      <c r="A284">
        <v>12054004</v>
      </c>
      <c r="B284" t="s">
        <v>411</v>
      </c>
      <c r="C284" t="s">
        <v>414</v>
      </c>
      <c r="D284" t="s">
        <v>225</v>
      </c>
      <c r="E284">
        <v>12</v>
      </c>
      <c r="F284">
        <v>0</v>
      </c>
      <c r="G284" s="4">
        <v>89.28</v>
      </c>
      <c r="H284" s="12">
        <v>7.44</v>
      </c>
      <c r="I284" s="7" t="e">
        <v>#N/A</v>
      </c>
    </row>
    <row r="285" spans="1:9" x14ac:dyDescent="0.25">
      <c r="A285">
        <v>12054005</v>
      </c>
      <c r="B285" t="s">
        <v>411</v>
      </c>
      <c r="C285" t="s">
        <v>415</v>
      </c>
      <c r="D285" t="s">
        <v>416</v>
      </c>
      <c r="E285">
        <v>12</v>
      </c>
      <c r="F285">
        <v>0</v>
      </c>
      <c r="G285" s="4">
        <v>24.84</v>
      </c>
      <c r="H285" s="12">
        <v>2.0699999999999998</v>
      </c>
      <c r="I285" s="7" t="e">
        <v>#N/A</v>
      </c>
    </row>
    <row r="286" spans="1:9" x14ac:dyDescent="0.25">
      <c r="A286">
        <v>12054008</v>
      </c>
      <c r="B286" t="s">
        <v>411</v>
      </c>
      <c r="C286" t="s">
        <v>417</v>
      </c>
      <c r="D286" t="s">
        <v>29</v>
      </c>
      <c r="E286">
        <v>12</v>
      </c>
      <c r="F286">
        <v>0</v>
      </c>
      <c r="G286" s="4">
        <v>21.84</v>
      </c>
      <c r="H286" s="12">
        <v>1.82</v>
      </c>
      <c r="I286" s="7" t="e">
        <v>#N/A</v>
      </c>
    </row>
    <row r="287" spans="1:9" x14ac:dyDescent="0.25">
      <c r="A287">
        <v>12054009</v>
      </c>
      <c r="B287" t="s">
        <v>411</v>
      </c>
      <c r="C287" t="s">
        <v>418</v>
      </c>
      <c r="D287" t="s">
        <v>419</v>
      </c>
      <c r="E287">
        <v>12</v>
      </c>
      <c r="F287">
        <v>0</v>
      </c>
      <c r="G287" s="4">
        <v>15.84</v>
      </c>
      <c r="H287" s="12">
        <v>1.32</v>
      </c>
      <c r="I287" s="7" t="e">
        <v>#N/A</v>
      </c>
    </row>
    <row r="288" spans="1:9" x14ac:dyDescent="0.25">
      <c r="A288">
        <v>12054013</v>
      </c>
      <c r="B288" t="s">
        <v>411</v>
      </c>
      <c r="C288" t="s">
        <v>420</v>
      </c>
      <c r="D288" t="s">
        <v>413</v>
      </c>
      <c r="E288">
        <v>12</v>
      </c>
      <c r="F288">
        <v>0</v>
      </c>
      <c r="G288" s="4">
        <v>50.16</v>
      </c>
      <c r="H288" s="12">
        <v>4.18</v>
      </c>
      <c r="I288" s="7" t="e">
        <v>#N/A</v>
      </c>
    </row>
    <row r="289" spans="1:9" x14ac:dyDescent="0.25">
      <c r="A289">
        <v>12054015</v>
      </c>
      <c r="B289" t="s">
        <v>411</v>
      </c>
      <c r="C289" t="s">
        <v>421</v>
      </c>
      <c r="D289" t="s">
        <v>422</v>
      </c>
      <c r="E289">
        <v>12</v>
      </c>
      <c r="F289">
        <v>0</v>
      </c>
      <c r="G289" s="4">
        <v>50.16</v>
      </c>
      <c r="H289" s="12">
        <v>4.18</v>
      </c>
      <c r="I289" s="7" t="e">
        <v>#N/A</v>
      </c>
    </row>
    <row r="290" spans="1:9" x14ac:dyDescent="0.25">
      <c r="A290">
        <v>25054002</v>
      </c>
      <c r="B290" t="s">
        <v>411</v>
      </c>
      <c r="C290" t="s">
        <v>423</v>
      </c>
      <c r="D290" t="s">
        <v>424</v>
      </c>
      <c r="E290">
        <v>12</v>
      </c>
      <c r="F290">
        <v>0</v>
      </c>
      <c r="G290" s="4">
        <v>61.2</v>
      </c>
      <c r="H290" s="12">
        <v>5.0999999999999996</v>
      </c>
      <c r="I290" s="7" t="e">
        <v>#N/A</v>
      </c>
    </row>
    <row r="291" spans="1:9" x14ac:dyDescent="0.25">
      <c r="A291">
        <v>25054010</v>
      </c>
      <c r="B291" t="s">
        <v>411</v>
      </c>
      <c r="C291" t="s">
        <v>425</v>
      </c>
      <c r="D291" t="s">
        <v>38</v>
      </c>
      <c r="E291">
        <v>12</v>
      </c>
      <c r="F291">
        <v>0</v>
      </c>
      <c r="G291" s="4">
        <v>40.799999999999997</v>
      </c>
      <c r="H291" s="12">
        <v>3.4</v>
      </c>
      <c r="I291" s="7" t="e">
        <v>#N/A</v>
      </c>
    </row>
    <row r="292" spans="1:9" x14ac:dyDescent="0.25">
      <c r="A292">
        <v>23751002</v>
      </c>
      <c r="B292" t="s">
        <v>426</v>
      </c>
      <c r="C292" t="s">
        <v>427</v>
      </c>
      <c r="D292" t="s">
        <v>24</v>
      </c>
      <c r="E292">
        <v>6</v>
      </c>
      <c r="F292">
        <v>0</v>
      </c>
      <c r="G292" s="4">
        <v>18.72</v>
      </c>
      <c r="H292" s="12">
        <v>3.12</v>
      </c>
      <c r="I292" s="7" t="e">
        <v>#N/A</v>
      </c>
    </row>
    <row r="293" spans="1:9" x14ac:dyDescent="0.25">
      <c r="A293">
        <v>33056002</v>
      </c>
      <c r="B293" t="s">
        <v>428</v>
      </c>
      <c r="C293" t="s">
        <v>429</v>
      </c>
      <c r="D293" t="s">
        <v>181</v>
      </c>
      <c r="E293">
        <v>12</v>
      </c>
      <c r="F293">
        <v>0</v>
      </c>
      <c r="G293" s="4">
        <v>27.24</v>
      </c>
      <c r="H293" s="12">
        <v>2.27</v>
      </c>
      <c r="I293" s="7" t="e">
        <v>#N/A</v>
      </c>
    </row>
    <row r="294" spans="1:9" x14ac:dyDescent="0.25">
      <c r="A294">
        <v>33056005</v>
      </c>
      <c r="B294" t="s">
        <v>428</v>
      </c>
      <c r="C294" t="s">
        <v>430</v>
      </c>
      <c r="D294" t="s">
        <v>181</v>
      </c>
      <c r="E294">
        <v>12</v>
      </c>
      <c r="F294">
        <v>0</v>
      </c>
      <c r="G294" s="4">
        <v>27.24</v>
      </c>
      <c r="H294" s="12">
        <v>2.27</v>
      </c>
      <c r="I294" s="7" t="e">
        <v>#N/A</v>
      </c>
    </row>
    <row r="295" spans="1:9" x14ac:dyDescent="0.25">
      <c r="A295">
        <v>33056006</v>
      </c>
      <c r="B295" t="s">
        <v>428</v>
      </c>
      <c r="C295" t="s">
        <v>431</v>
      </c>
      <c r="D295" t="s">
        <v>22</v>
      </c>
      <c r="E295">
        <v>12</v>
      </c>
      <c r="F295">
        <v>0</v>
      </c>
      <c r="G295" s="4">
        <v>27</v>
      </c>
      <c r="H295" s="12">
        <v>2.25</v>
      </c>
      <c r="I295" s="7" t="e">
        <v>#N/A</v>
      </c>
    </row>
    <row r="296" spans="1:9" x14ac:dyDescent="0.25">
      <c r="A296">
        <v>33056007</v>
      </c>
      <c r="B296" t="s">
        <v>428</v>
      </c>
      <c r="C296" t="s">
        <v>432</v>
      </c>
      <c r="D296" t="s">
        <v>424</v>
      </c>
      <c r="E296">
        <v>12</v>
      </c>
      <c r="F296">
        <v>0</v>
      </c>
      <c r="G296" s="4">
        <v>27.24</v>
      </c>
      <c r="H296" s="12">
        <v>2.27</v>
      </c>
      <c r="I296" s="7" t="e">
        <v>#N/A</v>
      </c>
    </row>
    <row r="297" spans="1:9" x14ac:dyDescent="0.25">
      <c r="A297">
        <v>33056009</v>
      </c>
      <c r="B297" t="s">
        <v>428</v>
      </c>
      <c r="C297" t="s">
        <v>433</v>
      </c>
      <c r="D297" t="s">
        <v>434</v>
      </c>
      <c r="E297">
        <v>12</v>
      </c>
      <c r="F297">
        <v>0</v>
      </c>
      <c r="G297" s="4">
        <v>27.24</v>
      </c>
      <c r="H297" s="12">
        <v>2.27</v>
      </c>
      <c r="I297" s="7" t="e">
        <v>#N/A</v>
      </c>
    </row>
    <row r="298" spans="1:9" x14ac:dyDescent="0.25">
      <c r="A298">
        <v>33056010</v>
      </c>
      <c r="B298" t="s">
        <v>428</v>
      </c>
      <c r="C298" t="s">
        <v>435</v>
      </c>
      <c r="D298" t="s">
        <v>22</v>
      </c>
      <c r="E298">
        <v>12</v>
      </c>
      <c r="F298">
        <v>1</v>
      </c>
      <c r="G298" s="4">
        <v>32.64</v>
      </c>
      <c r="H298" s="12">
        <v>2.72</v>
      </c>
      <c r="I298" s="7" t="e">
        <v>#N/A</v>
      </c>
    </row>
    <row r="299" spans="1:9" x14ac:dyDescent="0.25">
      <c r="A299">
        <v>33056012</v>
      </c>
      <c r="B299" t="s">
        <v>428</v>
      </c>
      <c r="C299" t="s">
        <v>436</v>
      </c>
      <c r="D299" t="s">
        <v>22</v>
      </c>
      <c r="E299">
        <v>12</v>
      </c>
      <c r="F299">
        <v>0</v>
      </c>
      <c r="G299" s="4">
        <v>30.72</v>
      </c>
      <c r="H299" s="12">
        <v>2.56</v>
      </c>
      <c r="I299" s="7" t="e">
        <v>#N/A</v>
      </c>
    </row>
    <row r="300" spans="1:9" x14ac:dyDescent="0.25">
      <c r="A300">
        <v>12058002</v>
      </c>
      <c r="B300" t="s">
        <v>437</v>
      </c>
      <c r="C300" t="s">
        <v>438</v>
      </c>
      <c r="D300" t="s">
        <v>439</v>
      </c>
      <c r="E300">
        <v>6</v>
      </c>
      <c r="F300">
        <v>0</v>
      </c>
      <c r="G300" s="4">
        <v>11.34</v>
      </c>
      <c r="H300" s="12">
        <v>1.89</v>
      </c>
      <c r="I300" s="7" t="e">
        <v>#N/A</v>
      </c>
    </row>
    <row r="301" spans="1:9" x14ac:dyDescent="0.25">
      <c r="A301">
        <v>12058003</v>
      </c>
      <c r="B301" t="s">
        <v>437</v>
      </c>
      <c r="C301" t="s">
        <v>440</v>
      </c>
      <c r="D301" t="s">
        <v>441</v>
      </c>
      <c r="E301">
        <v>4</v>
      </c>
      <c r="F301">
        <v>0</v>
      </c>
      <c r="G301" s="4">
        <v>109.2</v>
      </c>
      <c r="H301" s="12">
        <v>27.3</v>
      </c>
      <c r="I301" s="7" t="e">
        <v>#N/A</v>
      </c>
    </row>
    <row r="302" spans="1:9" x14ac:dyDescent="0.25">
      <c r="A302">
        <v>12058004</v>
      </c>
      <c r="B302" t="s">
        <v>437</v>
      </c>
      <c r="C302" t="s">
        <v>442</v>
      </c>
      <c r="D302" t="s">
        <v>441</v>
      </c>
      <c r="E302">
        <v>4</v>
      </c>
      <c r="F302">
        <v>0</v>
      </c>
      <c r="G302" s="4">
        <v>81.599999999999994</v>
      </c>
      <c r="H302" s="12">
        <v>20.399999999999999</v>
      </c>
      <c r="I302" s="7" t="e">
        <v>#N/A</v>
      </c>
    </row>
    <row r="303" spans="1:9" x14ac:dyDescent="0.25">
      <c r="A303">
        <v>12058005</v>
      </c>
      <c r="B303" t="s">
        <v>437</v>
      </c>
      <c r="C303" t="s">
        <v>443</v>
      </c>
      <c r="D303" t="s">
        <v>439</v>
      </c>
      <c r="E303">
        <v>6</v>
      </c>
      <c r="F303">
        <v>0</v>
      </c>
      <c r="G303" s="4">
        <v>11.34</v>
      </c>
      <c r="H303" s="12">
        <v>1.89</v>
      </c>
      <c r="I303" s="7" t="e">
        <v>#N/A</v>
      </c>
    </row>
    <row r="304" spans="1:9" x14ac:dyDescent="0.25">
      <c r="A304">
        <v>12058006</v>
      </c>
      <c r="B304" t="s">
        <v>437</v>
      </c>
      <c r="C304" t="s">
        <v>444</v>
      </c>
      <c r="D304" t="s">
        <v>439</v>
      </c>
      <c r="E304">
        <v>6</v>
      </c>
      <c r="F304">
        <v>0</v>
      </c>
      <c r="G304" s="4">
        <v>11.34</v>
      </c>
      <c r="H304" s="12">
        <v>1.89</v>
      </c>
      <c r="I304" s="7" t="e">
        <v>#N/A</v>
      </c>
    </row>
    <row r="305" spans="1:9" x14ac:dyDescent="0.25">
      <c r="A305">
        <v>12058008</v>
      </c>
      <c r="B305" t="s">
        <v>437</v>
      </c>
      <c r="C305" t="s">
        <v>445</v>
      </c>
      <c r="D305" t="s">
        <v>446</v>
      </c>
      <c r="E305">
        <v>12</v>
      </c>
      <c r="F305">
        <v>0</v>
      </c>
      <c r="G305" s="4">
        <v>41.76</v>
      </c>
      <c r="H305" s="12">
        <v>3.48</v>
      </c>
      <c r="I305" s="7" t="e">
        <v>#N/A</v>
      </c>
    </row>
    <row r="306" spans="1:9" x14ac:dyDescent="0.25">
      <c r="A306">
        <v>12058009</v>
      </c>
      <c r="B306" t="s">
        <v>437</v>
      </c>
      <c r="C306" t="s">
        <v>447</v>
      </c>
      <c r="D306" t="s">
        <v>446</v>
      </c>
      <c r="E306">
        <v>6</v>
      </c>
      <c r="F306">
        <v>0</v>
      </c>
      <c r="G306" s="4">
        <v>20.88</v>
      </c>
      <c r="H306" s="12">
        <v>3.48</v>
      </c>
      <c r="I306" s="7" t="e">
        <v>#N/A</v>
      </c>
    </row>
    <row r="307" spans="1:9" x14ac:dyDescent="0.25">
      <c r="A307">
        <v>12058011</v>
      </c>
      <c r="B307" t="s">
        <v>437</v>
      </c>
      <c r="C307" t="s">
        <v>447</v>
      </c>
      <c r="D307" t="s">
        <v>441</v>
      </c>
      <c r="E307">
        <v>4</v>
      </c>
      <c r="F307">
        <v>0</v>
      </c>
      <c r="G307" s="4">
        <v>81.599999999999994</v>
      </c>
      <c r="H307" s="12">
        <v>20.399999999999999</v>
      </c>
      <c r="I307" s="7" t="e">
        <v>#N/A</v>
      </c>
    </row>
    <row r="308" spans="1:9" x14ac:dyDescent="0.25">
      <c r="A308">
        <v>12058012</v>
      </c>
      <c r="B308" t="s">
        <v>437</v>
      </c>
      <c r="C308" t="s">
        <v>448</v>
      </c>
      <c r="D308" t="s">
        <v>449</v>
      </c>
      <c r="E308">
        <v>6</v>
      </c>
      <c r="F308">
        <v>0</v>
      </c>
      <c r="G308" s="4">
        <v>10.5</v>
      </c>
      <c r="H308" s="12">
        <v>1.75</v>
      </c>
      <c r="I308" s="7" t="e">
        <v>#N/A</v>
      </c>
    </row>
    <row r="309" spans="1:9" x14ac:dyDescent="0.25">
      <c r="A309">
        <v>12058013</v>
      </c>
      <c r="B309" t="s">
        <v>437</v>
      </c>
      <c r="C309" t="s">
        <v>450</v>
      </c>
      <c r="D309" t="s">
        <v>449</v>
      </c>
      <c r="E309">
        <v>6</v>
      </c>
      <c r="F309">
        <v>0</v>
      </c>
      <c r="G309" s="4">
        <v>10.5</v>
      </c>
      <c r="H309" s="12">
        <v>1.75</v>
      </c>
      <c r="I309" s="7" t="e">
        <v>#N/A</v>
      </c>
    </row>
    <row r="310" spans="1:9" x14ac:dyDescent="0.25">
      <c r="A310">
        <v>12058014</v>
      </c>
      <c r="B310" t="s">
        <v>437</v>
      </c>
      <c r="C310" t="s">
        <v>451</v>
      </c>
      <c r="D310" t="s">
        <v>449</v>
      </c>
      <c r="E310">
        <v>6</v>
      </c>
      <c r="F310">
        <v>0</v>
      </c>
      <c r="G310" s="4">
        <v>10.5</v>
      </c>
      <c r="H310" s="12">
        <v>1.75</v>
      </c>
      <c r="I310" s="7" t="e">
        <v>#N/A</v>
      </c>
    </row>
    <row r="311" spans="1:9" x14ac:dyDescent="0.25">
      <c r="A311">
        <v>12059002</v>
      </c>
      <c r="B311" t="s">
        <v>452</v>
      </c>
      <c r="C311" t="s">
        <v>453</v>
      </c>
      <c r="D311" t="s">
        <v>454</v>
      </c>
      <c r="E311">
        <v>4</v>
      </c>
      <c r="F311">
        <v>0</v>
      </c>
      <c r="G311" s="4">
        <v>33.200000000000003</v>
      </c>
      <c r="H311" s="12">
        <v>8.3000000000000007</v>
      </c>
      <c r="I311" s="7" t="e">
        <v>#N/A</v>
      </c>
    </row>
    <row r="312" spans="1:9" x14ac:dyDescent="0.25">
      <c r="A312">
        <v>12059003</v>
      </c>
      <c r="B312" t="s">
        <v>452</v>
      </c>
      <c r="C312" t="s">
        <v>455</v>
      </c>
      <c r="D312" t="s">
        <v>456</v>
      </c>
      <c r="E312">
        <v>8</v>
      </c>
      <c r="F312">
        <v>0</v>
      </c>
      <c r="G312" s="4">
        <v>14.8</v>
      </c>
      <c r="H312" s="12">
        <v>1.85</v>
      </c>
      <c r="I312" s="7" t="e">
        <v>#N/A</v>
      </c>
    </row>
    <row r="313" spans="1:9" x14ac:dyDescent="0.25">
      <c r="A313">
        <v>12059004</v>
      </c>
      <c r="B313" t="s">
        <v>452</v>
      </c>
      <c r="C313" t="s">
        <v>457</v>
      </c>
      <c r="D313" t="s">
        <v>458</v>
      </c>
      <c r="E313">
        <v>8</v>
      </c>
      <c r="F313">
        <v>0</v>
      </c>
      <c r="G313" s="4">
        <v>20.64</v>
      </c>
      <c r="H313" s="12">
        <v>2.58</v>
      </c>
      <c r="I313" s="7" t="e">
        <v>#N/A</v>
      </c>
    </row>
    <row r="314" spans="1:9" x14ac:dyDescent="0.25">
      <c r="A314">
        <v>38069001</v>
      </c>
      <c r="B314" t="s">
        <v>459</v>
      </c>
      <c r="C314" t="s">
        <v>460</v>
      </c>
      <c r="D314" t="s">
        <v>20</v>
      </c>
      <c r="E314">
        <v>24</v>
      </c>
      <c r="F314">
        <v>0</v>
      </c>
      <c r="G314" s="4">
        <v>22.08</v>
      </c>
      <c r="H314" s="12">
        <v>0.92</v>
      </c>
      <c r="I314" s="7" t="e">
        <v>#N/A</v>
      </c>
    </row>
    <row r="315" spans="1:9" x14ac:dyDescent="0.25">
      <c r="A315">
        <v>38069002</v>
      </c>
      <c r="B315" t="s">
        <v>459</v>
      </c>
      <c r="C315" t="s">
        <v>461</v>
      </c>
      <c r="D315" t="s">
        <v>20</v>
      </c>
      <c r="E315">
        <v>24</v>
      </c>
      <c r="F315">
        <v>0</v>
      </c>
      <c r="G315" s="4">
        <v>22.08</v>
      </c>
      <c r="H315" s="12">
        <v>0.92</v>
      </c>
      <c r="I315" s="7" t="e">
        <v>#N/A</v>
      </c>
    </row>
    <row r="316" spans="1:9" x14ac:dyDescent="0.25">
      <c r="A316">
        <v>17779001</v>
      </c>
      <c r="B316" t="s">
        <v>462</v>
      </c>
      <c r="C316" t="s">
        <v>463</v>
      </c>
      <c r="D316" t="s">
        <v>464</v>
      </c>
      <c r="E316">
        <v>12</v>
      </c>
      <c r="F316">
        <v>1</v>
      </c>
      <c r="G316" s="4">
        <v>12.96</v>
      </c>
      <c r="H316" s="12">
        <v>1.08</v>
      </c>
      <c r="I316" s="7" t="e">
        <v>#N/A</v>
      </c>
    </row>
    <row r="317" spans="1:9" x14ac:dyDescent="0.25">
      <c r="A317">
        <v>17779002</v>
      </c>
      <c r="B317" t="s">
        <v>462</v>
      </c>
      <c r="C317" t="s">
        <v>465</v>
      </c>
      <c r="D317" t="s">
        <v>466</v>
      </c>
      <c r="E317">
        <v>30</v>
      </c>
      <c r="F317">
        <v>1</v>
      </c>
      <c r="G317" s="4">
        <v>16.2</v>
      </c>
      <c r="H317" s="12">
        <v>0.54</v>
      </c>
      <c r="I317" s="7" t="e">
        <v>#N/A</v>
      </c>
    </row>
    <row r="318" spans="1:9" x14ac:dyDescent="0.25">
      <c r="A318">
        <v>17779003</v>
      </c>
      <c r="B318" t="s">
        <v>462</v>
      </c>
      <c r="C318" t="s">
        <v>467</v>
      </c>
      <c r="D318" t="s">
        <v>248</v>
      </c>
      <c r="E318">
        <v>24</v>
      </c>
      <c r="F318">
        <v>1</v>
      </c>
      <c r="G318" s="4">
        <v>13.92</v>
      </c>
      <c r="H318" s="12">
        <v>0.57999999999999996</v>
      </c>
      <c r="I318" s="7" t="e">
        <v>#N/A</v>
      </c>
    </row>
    <row r="319" spans="1:9" x14ac:dyDescent="0.25">
      <c r="A319">
        <v>17779004</v>
      </c>
      <c r="B319" t="s">
        <v>462</v>
      </c>
      <c r="C319" t="s">
        <v>468</v>
      </c>
      <c r="D319" t="s">
        <v>469</v>
      </c>
      <c r="E319">
        <v>12</v>
      </c>
      <c r="F319">
        <v>1</v>
      </c>
      <c r="G319" s="4">
        <v>11.4</v>
      </c>
      <c r="H319" s="12">
        <v>0.95</v>
      </c>
      <c r="I319" s="7" t="e">
        <v>#N/A</v>
      </c>
    </row>
    <row r="320" spans="1:9" x14ac:dyDescent="0.25">
      <c r="A320">
        <v>17779005</v>
      </c>
      <c r="B320" t="s">
        <v>462</v>
      </c>
      <c r="C320" t="s">
        <v>470</v>
      </c>
      <c r="D320" t="s">
        <v>471</v>
      </c>
      <c r="E320">
        <v>12</v>
      </c>
      <c r="F320">
        <v>1</v>
      </c>
      <c r="G320" s="4">
        <v>16.2</v>
      </c>
      <c r="H320" s="12">
        <v>1.35</v>
      </c>
      <c r="I320" s="7" t="e">
        <v>#N/A</v>
      </c>
    </row>
    <row r="321" spans="1:9" x14ac:dyDescent="0.25">
      <c r="A321">
        <v>17779006</v>
      </c>
      <c r="B321" t="s">
        <v>462</v>
      </c>
      <c r="C321" t="s">
        <v>472</v>
      </c>
      <c r="D321" t="s">
        <v>473</v>
      </c>
      <c r="E321">
        <v>24</v>
      </c>
      <c r="F321">
        <v>1</v>
      </c>
      <c r="G321" s="4">
        <v>20.64</v>
      </c>
      <c r="H321" s="12">
        <v>0.86</v>
      </c>
      <c r="I321" s="7" t="e">
        <v>#N/A</v>
      </c>
    </row>
    <row r="322" spans="1:9" x14ac:dyDescent="0.25">
      <c r="A322">
        <v>17779007</v>
      </c>
      <c r="B322" t="s">
        <v>462</v>
      </c>
      <c r="C322" t="s">
        <v>474</v>
      </c>
      <c r="D322" t="s">
        <v>469</v>
      </c>
      <c r="E322">
        <v>12</v>
      </c>
      <c r="F322">
        <v>1</v>
      </c>
      <c r="G322" s="4">
        <v>18.239999999999998</v>
      </c>
      <c r="H322" s="12">
        <v>1.52</v>
      </c>
      <c r="I322" s="7" t="e">
        <v>#N/A</v>
      </c>
    </row>
    <row r="323" spans="1:9" x14ac:dyDescent="0.25">
      <c r="A323">
        <v>15077002</v>
      </c>
      <c r="B323" t="s">
        <v>475</v>
      </c>
      <c r="C323" t="s">
        <v>476</v>
      </c>
      <c r="D323" t="s">
        <v>297</v>
      </c>
      <c r="E323">
        <v>6</v>
      </c>
      <c r="F323">
        <v>0</v>
      </c>
      <c r="G323" s="4">
        <v>19.559999999999999</v>
      </c>
      <c r="H323" s="12">
        <v>3.26</v>
      </c>
      <c r="I323" s="7" t="e">
        <v>#N/A</v>
      </c>
    </row>
    <row r="324" spans="1:9" x14ac:dyDescent="0.25">
      <c r="A324">
        <v>15077003</v>
      </c>
      <c r="B324" t="s">
        <v>475</v>
      </c>
      <c r="C324" t="s">
        <v>477</v>
      </c>
      <c r="D324" t="s">
        <v>297</v>
      </c>
      <c r="E324">
        <v>6</v>
      </c>
      <c r="F324">
        <v>0</v>
      </c>
      <c r="G324" s="4">
        <v>19.559999999999999</v>
      </c>
      <c r="H324" s="12">
        <v>3.26</v>
      </c>
      <c r="I324" s="7" t="e">
        <v>#N/A</v>
      </c>
    </row>
    <row r="325" spans="1:9" x14ac:dyDescent="0.25">
      <c r="A325">
        <v>16078001</v>
      </c>
      <c r="B325" t="s">
        <v>478</v>
      </c>
      <c r="C325" t="s">
        <v>479</v>
      </c>
      <c r="D325" t="s">
        <v>75</v>
      </c>
      <c r="E325">
        <v>12</v>
      </c>
      <c r="F325">
        <v>0</v>
      </c>
      <c r="G325" s="4">
        <v>32.4</v>
      </c>
      <c r="H325" s="12">
        <v>2.7</v>
      </c>
      <c r="I325" s="7" t="e">
        <v>#N/A</v>
      </c>
    </row>
    <row r="326" spans="1:9" x14ac:dyDescent="0.25">
      <c r="A326">
        <v>16078002</v>
      </c>
      <c r="B326" t="s">
        <v>478</v>
      </c>
      <c r="C326" t="s">
        <v>480</v>
      </c>
      <c r="D326" t="s">
        <v>75</v>
      </c>
      <c r="E326">
        <v>12</v>
      </c>
      <c r="F326">
        <v>0</v>
      </c>
      <c r="G326" s="4">
        <v>32.4</v>
      </c>
      <c r="H326" s="12">
        <v>2.7</v>
      </c>
      <c r="I326" s="7" t="e">
        <v>#N/A</v>
      </c>
    </row>
    <row r="327" spans="1:9" x14ac:dyDescent="0.25">
      <c r="A327">
        <v>16078005</v>
      </c>
      <c r="B327" t="s">
        <v>478</v>
      </c>
      <c r="C327" t="s">
        <v>481</v>
      </c>
      <c r="D327" t="s">
        <v>65</v>
      </c>
      <c r="E327">
        <v>12</v>
      </c>
      <c r="F327">
        <v>0</v>
      </c>
      <c r="G327" s="4">
        <v>45.12</v>
      </c>
      <c r="H327" s="12">
        <v>3.76</v>
      </c>
      <c r="I327" s="7" t="e">
        <v>#N/A</v>
      </c>
    </row>
    <row r="328" spans="1:9" x14ac:dyDescent="0.25">
      <c r="A328">
        <v>34081002</v>
      </c>
      <c r="B328" t="s">
        <v>482</v>
      </c>
      <c r="C328" t="s">
        <v>483</v>
      </c>
      <c r="D328" t="s">
        <v>375</v>
      </c>
      <c r="E328">
        <v>12</v>
      </c>
      <c r="F328">
        <v>0</v>
      </c>
      <c r="G328" s="4">
        <v>49.8</v>
      </c>
      <c r="H328" s="12">
        <v>4.1500000000000004</v>
      </c>
      <c r="I328" s="7" t="e">
        <v>#N/A</v>
      </c>
    </row>
    <row r="329" spans="1:9" x14ac:dyDescent="0.25">
      <c r="A329">
        <v>34081003</v>
      </c>
      <c r="B329" t="s">
        <v>482</v>
      </c>
      <c r="C329" t="s">
        <v>484</v>
      </c>
      <c r="D329" t="s">
        <v>375</v>
      </c>
      <c r="E329">
        <v>12</v>
      </c>
      <c r="F329">
        <v>0</v>
      </c>
      <c r="G329" s="4">
        <v>49.8</v>
      </c>
      <c r="H329" s="12">
        <v>4.1500000000000004</v>
      </c>
      <c r="I329" s="7" t="e">
        <v>#N/A</v>
      </c>
    </row>
    <row r="330" spans="1:9" x14ac:dyDescent="0.25">
      <c r="A330">
        <v>17088003</v>
      </c>
      <c r="B330" t="s">
        <v>485</v>
      </c>
      <c r="C330" t="s">
        <v>486</v>
      </c>
      <c r="D330" t="s">
        <v>466</v>
      </c>
      <c r="E330">
        <v>12</v>
      </c>
      <c r="F330">
        <v>1</v>
      </c>
      <c r="G330" s="4">
        <v>13.08</v>
      </c>
      <c r="H330" s="12">
        <v>1.0900000000000001</v>
      </c>
      <c r="I330" s="7" t="e">
        <v>#N/A</v>
      </c>
    </row>
    <row r="331" spans="1:9" x14ac:dyDescent="0.25">
      <c r="A331">
        <v>17088012</v>
      </c>
      <c r="B331" t="s">
        <v>485</v>
      </c>
      <c r="C331" t="s">
        <v>487</v>
      </c>
      <c r="D331" t="s">
        <v>466</v>
      </c>
      <c r="E331">
        <v>12</v>
      </c>
      <c r="F331">
        <v>1</v>
      </c>
      <c r="G331" s="4">
        <v>13.08</v>
      </c>
      <c r="H331" s="12">
        <v>1.0900000000000001</v>
      </c>
      <c r="I331" s="7" t="e">
        <v>#N/A</v>
      </c>
    </row>
    <row r="332" spans="1:9" x14ac:dyDescent="0.25">
      <c r="A332">
        <v>17088016</v>
      </c>
      <c r="B332" t="s">
        <v>485</v>
      </c>
      <c r="C332" t="s">
        <v>488</v>
      </c>
      <c r="D332" t="s">
        <v>489</v>
      </c>
      <c r="E332">
        <v>6</v>
      </c>
      <c r="F332">
        <v>1</v>
      </c>
      <c r="G332" s="4">
        <v>16.920000000000002</v>
      </c>
      <c r="H332" s="12">
        <v>2.82</v>
      </c>
      <c r="I332" s="7" t="e">
        <v>#N/A</v>
      </c>
    </row>
    <row r="333" spans="1:9" x14ac:dyDescent="0.25">
      <c r="A333">
        <v>17088017</v>
      </c>
      <c r="B333" t="s">
        <v>485</v>
      </c>
      <c r="C333" t="s">
        <v>490</v>
      </c>
      <c r="D333" t="s">
        <v>489</v>
      </c>
      <c r="E333">
        <v>6</v>
      </c>
      <c r="F333">
        <v>1</v>
      </c>
      <c r="G333" s="4">
        <v>16.920000000000002</v>
      </c>
      <c r="H333" s="12">
        <v>2.82</v>
      </c>
      <c r="I333" s="7" t="e">
        <v>#N/A</v>
      </c>
    </row>
    <row r="334" spans="1:9" x14ac:dyDescent="0.25">
      <c r="A334">
        <v>17088018</v>
      </c>
      <c r="B334" t="s">
        <v>485</v>
      </c>
      <c r="C334" t="s">
        <v>491</v>
      </c>
      <c r="D334" t="s">
        <v>489</v>
      </c>
      <c r="E334">
        <v>6</v>
      </c>
      <c r="F334">
        <v>1</v>
      </c>
      <c r="G334" s="4">
        <v>16.920000000000002</v>
      </c>
      <c r="H334" s="12">
        <v>2.82</v>
      </c>
      <c r="I334" s="7" t="e">
        <v>#N/A</v>
      </c>
    </row>
    <row r="335" spans="1:9" x14ac:dyDescent="0.25">
      <c r="A335">
        <v>17088019</v>
      </c>
      <c r="B335" t="s">
        <v>485</v>
      </c>
      <c r="C335" t="s">
        <v>492</v>
      </c>
      <c r="D335" t="s">
        <v>489</v>
      </c>
      <c r="E335">
        <v>6</v>
      </c>
      <c r="F335">
        <v>1</v>
      </c>
      <c r="G335" s="4">
        <v>16.920000000000002</v>
      </c>
      <c r="H335" s="12">
        <v>2.82</v>
      </c>
      <c r="I335" s="7" t="e">
        <v>#N/A</v>
      </c>
    </row>
    <row r="336" spans="1:9" x14ac:dyDescent="0.25">
      <c r="A336">
        <v>17088020</v>
      </c>
      <c r="B336" t="s">
        <v>485</v>
      </c>
      <c r="C336" t="s">
        <v>493</v>
      </c>
      <c r="D336" t="s">
        <v>489</v>
      </c>
      <c r="E336">
        <v>6</v>
      </c>
      <c r="F336">
        <v>1</v>
      </c>
      <c r="G336" s="4">
        <v>16.920000000000002</v>
      </c>
      <c r="H336" s="12">
        <v>2.82</v>
      </c>
      <c r="I336" s="7" t="e">
        <v>#N/A</v>
      </c>
    </row>
    <row r="337" spans="1:9" x14ac:dyDescent="0.25">
      <c r="A337">
        <v>12092001</v>
      </c>
      <c r="B337" t="s">
        <v>494</v>
      </c>
      <c r="C337" t="s">
        <v>495</v>
      </c>
      <c r="D337" t="s">
        <v>105</v>
      </c>
      <c r="E337">
        <v>12</v>
      </c>
      <c r="F337">
        <v>0</v>
      </c>
      <c r="G337" s="4">
        <v>27.6</v>
      </c>
      <c r="H337" s="12">
        <v>2.2999999999999998</v>
      </c>
      <c r="I337" s="7" t="e">
        <v>#N/A</v>
      </c>
    </row>
    <row r="338" spans="1:9" x14ac:dyDescent="0.25">
      <c r="A338">
        <v>12092002</v>
      </c>
      <c r="B338" t="s">
        <v>494</v>
      </c>
      <c r="C338" t="s">
        <v>496</v>
      </c>
      <c r="D338" t="s">
        <v>40</v>
      </c>
      <c r="E338">
        <v>12</v>
      </c>
      <c r="F338">
        <v>0</v>
      </c>
      <c r="G338" s="4">
        <v>36.24</v>
      </c>
      <c r="H338" s="12">
        <v>3.02</v>
      </c>
      <c r="I338" s="7" t="e">
        <v>#N/A</v>
      </c>
    </row>
    <row r="339" spans="1:9" x14ac:dyDescent="0.25">
      <c r="A339">
        <v>12092003</v>
      </c>
      <c r="B339" t="s">
        <v>494</v>
      </c>
      <c r="C339" t="s">
        <v>497</v>
      </c>
      <c r="D339" t="s">
        <v>40</v>
      </c>
      <c r="E339">
        <v>12</v>
      </c>
      <c r="F339">
        <v>0</v>
      </c>
      <c r="G339" s="4">
        <v>38.4</v>
      </c>
      <c r="H339" s="12">
        <v>3.2</v>
      </c>
      <c r="I339" s="7" t="e">
        <v>#N/A</v>
      </c>
    </row>
    <row r="340" spans="1:9" x14ac:dyDescent="0.25">
      <c r="A340">
        <v>12092005</v>
      </c>
      <c r="B340" t="s">
        <v>494</v>
      </c>
      <c r="C340" t="s">
        <v>498</v>
      </c>
      <c r="D340" t="s">
        <v>81</v>
      </c>
      <c r="E340">
        <v>12</v>
      </c>
      <c r="F340">
        <v>0</v>
      </c>
      <c r="G340" s="4">
        <v>63.6</v>
      </c>
      <c r="H340" s="12">
        <v>5.3</v>
      </c>
      <c r="I340" s="7" t="e">
        <v>#N/A</v>
      </c>
    </row>
    <row r="341" spans="1:9" x14ac:dyDescent="0.25">
      <c r="A341">
        <v>17770001</v>
      </c>
      <c r="B341" t="s">
        <v>499</v>
      </c>
      <c r="C341" t="s">
        <v>500</v>
      </c>
      <c r="D341" t="s">
        <v>24</v>
      </c>
      <c r="E341">
        <v>12</v>
      </c>
      <c r="F341">
        <v>0</v>
      </c>
      <c r="G341" s="4">
        <v>32.64</v>
      </c>
      <c r="H341" s="12">
        <v>2.72</v>
      </c>
      <c r="I341" s="7" t="e">
        <v>#N/A</v>
      </c>
    </row>
    <row r="342" spans="1:9" x14ac:dyDescent="0.25">
      <c r="A342">
        <v>39101001</v>
      </c>
      <c r="B342" t="s">
        <v>501</v>
      </c>
      <c r="C342" t="s">
        <v>502</v>
      </c>
      <c r="D342" t="s">
        <v>368</v>
      </c>
      <c r="E342">
        <v>6</v>
      </c>
      <c r="F342">
        <v>0</v>
      </c>
      <c r="G342" s="4">
        <v>11.7</v>
      </c>
      <c r="H342" s="12">
        <v>1.95</v>
      </c>
      <c r="I342" s="7" t="e">
        <v>#N/A</v>
      </c>
    </row>
    <row r="343" spans="1:9" x14ac:dyDescent="0.25">
      <c r="A343">
        <v>39101002</v>
      </c>
      <c r="B343" t="s">
        <v>501</v>
      </c>
      <c r="C343" t="s">
        <v>503</v>
      </c>
      <c r="D343" t="s">
        <v>504</v>
      </c>
      <c r="E343">
        <v>6</v>
      </c>
      <c r="F343">
        <v>0</v>
      </c>
      <c r="G343" s="4">
        <v>13.8</v>
      </c>
      <c r="H343" s="12">
        <v>2.2999999999999998</v>
      </c>
      <c r="I343" s="7" t="e">
        <v>#N/A</v>
      </c>
    </row>
    <row r="344" spans="1:9" x14ac:dyDescent="0.25">
      <c r="A344">
        <v>39101004</v>
      </c>
      <c r="B344" t="s">
        <v>501</v>
      </c>
      <c r="C344" t="s">
        <v>505</v>
      </c>
      <c r="D344" t="s">
        <v>506</v>
      </c>
      <c r="E344">
        <v>6</v>
      </c>
      <c r="F344">
        <v>0</v>
      </c>
      <c r="G344" s="4">
        <v>13.8</v>
      </c>
      <c r="H344" s="12">
        <v>2.2999999999999998</v>
      </c>
      <c r="I344" s="7" t="e">
        <v>#N/A</v>
      </c>
    </row>
    <row r="345" spans="1:9" x14ac:dyDescent="0.25">
      <c r="A345">
        <v>39101012</v>
      </c>
      <c r="B345" t="s">
        <v>501</v>
      </c>
      <c r="C345" t="s">
        <v>507</v>
      </c>
      <c r="D345" t="s">
        <v>508</v>
      </c>
      <c r="E345">
        <v>6</v>
      </c>
      <c r="F345">
        <v>0</v>
      </c>
      <c r="G345" s="4">
        <v>16.920000000000002</v>
      </c>
      <c r="H345" s="12">
        <v>2.82</v>
      </c>
      <c r="I345" s="7" t="e">
        <v>#N/A</v>
      </c>
    </row>
    <row r="346" spans="1:9" x14ac:dyDescent="0.25">
      <c r="A346">
        <v>39101013</v>
      </c>
      <c r="B346" t="s">
        <v>501</v>
      </c>
      <c r="C346" t="s">
        <v>509</v>
      </c>
      <c r="D346" t="s">
        <v>510</v>
      </c>
      <c r="E346">
        <v>6</v>
      </c>
      <c r="F346">
        <v>0</v>
      </c>
      <c r="G346" s="4">
        <v>16.14</v>
      </c>
      <c r="H346" s="12">
        <v>2.69</v>
      </c>
      <c r="I346" s="7" t="e">
        <v>#N/A</v>
      </c>
    </row>
    <row r="347" spans="1:9" x14ac:dyDescent="0.25">
      <c r="A347">
        <v>39101014</v>
      </c>
      <c r="B347" t="s">
        <v>501</v>
      </c>
      <c r="C347" t="s">
        <v>511</v>
      </c>
      <c r="D347" t="s">
        <v>512</v>
      </c>
      <c r="E347">
        <v>6</v>
      </c>
      <c r="F347">
        <v>0</v>
      </c>
      <c r="G347" s="4">
        <v>14.94</v>
      </c>
      <c r="H347" s="12">
        <v>2.4900000000000002</v>
      </c>
      <c r="I347" s="7" t="e">
        <v>#N/A</v>
      </c>
    </row>
    <row r="348" spans="1:9" x14ac:dyDescent="0.25">
      <c r="A348">
        <v>39101015</v>
      </c>
      <c r="B348" t="s">
        <v>501</v>
      </c>
      <c r="C348" t="s">
        <v>513</v>
      </c>
      <c r="D348" t="s">
        <v>514</v>
      </c>
      <c r="E348">
        <v>6</v>
      </c>
      <c r="F348">
        <v>0</v>
      </c>
      <c r="G348" s="4">
        <v>13.44</v>
      </c>
      <c r="H348" s="12">
        <v>2.2400000000000002</v>
      </c>
      <c r="I348" s="7" t="e">
        <v>#N/A</v>
      </c>
    </row>
    <row r="349" spans="1:9" x14ac:dyDescent="0.25">
      <c r="A349">
        <v>39101016</v>
      </c>
      <c r="B349" t="s">
        <v>501</v>
      </c>
      <c r="C349" t="s">
        <v>515</v>
      </c>
      <c r="D349" t="s">
        <v>514</v>
      </c>
      <c r="E349">
        <v>6</v>
      </c>
      <c r="F349">
        <v>0</v>
      </c>
      <c r="G349" s="4">
        <v>11.46</v>
      </c>
      <c r="H349" s="12">
        <v>1.91</v>
      </c>
      <c r="I349" s="7" t="e">
        <v>#N/A</v>
      </c>
    </row>
    <row r="350" spans="1:9" x14ac:dyDescent="0.25">
      <c r="A350">
        <v>39101017</v>
      </c>
      <c r="B350" t="s">
        <v>501</v>
      </c>
      <c r="C350" t="s">
        <v>516</v>
      </c>
      <c r="D350" t="s">
        <v>514</v>
      </c>
      <c r="E350">
        <v>6</v>
      </c>
      <c r="F350">
        <v>0</v>
      </c>
      <c r="G350" s="4">
        <v>11.46</v>
      </c>
      <c r="H350" s="12">
        <v>1.91</v>
      </c>
      <c r="I350" s="7" t="e">
        <v>#N/A</v>
      </c>
    </row>
    <row r="351" spans="1:9" x14ac:dyDescent="0.25">
      <c r="A351">
        <v>39101018</v>
      </c>
      <c r="B351" t="s">
        <v>501</v>
      </c>
      <c r="C351" t="s">
        <v>517</v>
      </c>
      <c r="D351" t="s">
        <v>514</v>
      </c>
      <c r="E351">
        <v>6</v>
      </c>
      <c r="F351">
        <v>0</v>
      </c>
      <c r="G351" s="4">
        <v>11.46</v>
      </c>
      <c r="H351" s="12">
        <v>1.91</v>
      </c>
      <c r="I351" s="7" t="e">
        <v>#N/A</v>
      </c>
    </row>
    <row r="352" spans="1:9" x14ac:dyDescent="0.25">
      <c r="A352">
        <v>11719003</v>
      </c>
      <c r="B352" t="s">
        <v>518</v>
      </c>
      <c r="C352" t="s">
        <v>519</v>
      </c>
      <c r="D352" t="s">
        <v>322</v>
      </c>
      <c r="E352">
        <v>16</v>
      </c>
      <c r="F352">
        <v>0</v>
      </c>
      <c r="G352" s="4">
        <v>65.92</v>
      </c>
      <c r="H352" s="12">
        <v>4.12</v>
      </c>
      <c r="I352" s="7" t="e">
        <v>#N/A</v>
      </c>
    </row>
    <row r="353" spans="1:9" x14ac:dyDescent="0.25">
      <c r="A353">
        <v>11719005</v>
      </c>
      <c r="B353" t="s">
        <v>518</v>
      </c>
      <c r="C353" t="s">
        <v>520</v>
      </c>
      <c r="D353" t="s">
        <v>322</v>
      </c>
      <c r="E353">
        <v>7</v>
      </c>
      <c r="F353">
        <v>0</v>
      </c>
      <c r="G353" s="4">
        <v>29.4</v>
      </c>
      <c r="H353" s="12">
        <v>4.2</v>
      </c>
      <c r="I353" s="7" t="e">
        <v>#N/A</v>
      </c>
    </row>
    <row r="354" spans="1:9" x14ac:dyDescent="0.25">
      <c r="A354">
        <v>11719007</v>
      </c>
      <c r="B354" t="s">
        <v>518</v>
      </c>
      <c r="C354" t="s">
        <v>521</v>
      </c>
      <c r="D354" t="s">
        <v>522</v>
      </c>
      <c r="E354">
        <v>7</v>
      </c>
      <c r="F354">
        <v>0</v>
      </c>
      <c r="G354" s="4">
        <v>29.4</v>
      </c>
      <c r="H354" s="12">
        <v>4.2</v>
      </c>
      <c r="I354" s="7" t="e">
        <v>#N/A</v>
      </c>
    </row>
    <row r="355" spans="1:9" x14ac:dyDescent="0.25">
      <c r="A355">
        <v>11719009</v>
      </c>
      <c r="B355" t="s">
        <v>518</v>
      </c>
      <c r="C355" t="s">
        <v>523</v>
      </c>
      <c r="D355" t="s">
        <v>322</v>
      </c>
      <c r="E355">
        <v>2</v>
      </c>
      <c r="F355">
        <v>0</v>
      </c>
      <c r="G355" s="4">
        <v>8.6999999999999993</v>
      </c>
      <c r="H355" s="12">
        <v>4.3499999999999996</v>
      </c>
      <c r="I355" s="7" t="e">
        <v>#N/A</v>
      </c>
    </row>
    <row r="356" spans="1:9" x14ac:dyDescent="0.25">
      <c r="A356">
        <v>11719010</v>
      </c>
      <c r="B356" t="s">
        <v>518</v>
      </c>
      <c r="C356" t="s">
        <v>524</v>
      </c>
      <c r="D356" t="s">
        <v>522</v>
      </c>
      <c r="E356">
        <v>14</v>
      </c>
      <c r="F356">
        <v>0</v>
      </c>
      <c r="G356" s="4">
        <v>57.82</v>
      </c>
      <c r="H356" s="12">
        <v>4.13</v>
      </c>
      <c r="I356" s="7" t="e">
        <v>#N/A</v>
      </c>
    </row>
    <row r="357" spans="1:9" x14ac:dyDescent="0.25">
      <c r="A357">
        <v>11719011</v>
      </c>
      <c r="B357" t="s">
        <v>518</v>
      </c>
      <c r="C357" t="s">
        <v>525</v>
      </c>
      <c r="D357" t="s">
        <v>322</v>
      </c>
      <c r="E357">
        <v>5</v>
      </c>
      <c r="F357">
        <v>0</v>
      </c>
      <c r="G357" s="4">
        <v>21.3</v>
      </c>
      <c r="H357" s="12">
        <v>4.26</v>
      </c>
      <c r="I357" s="7" t="e">
        <v>#N/A</v>
      </c>
    </row>
    <row r="358" spans="1:9" x14ac:dyDescent="0.25">
      <c r="A358">
        <v>11719012</v>
      </c>
      <c r="B358" t="s">
        <v>518</v>
      </c>
      <c r="C358" t="s">
        <v>526</v>
      </c>
      <c r="D358" t="s">
        <v>522</v>
      </c>
      <c r="E358">
        <v>5</v>
      </c>
      <c r="F358">
        <v>0</v>
      </c>
      <c r="G358" s="4">
        <v>21.3</v>
      </c>
      <c r="H358" s="12">
        <v>4.26</v>
      </c>
      <c r="I358" s="7" t="e">
        <v>#N/A</v>
      </c>
    </row>
    <row r="359" spans="1:9" x14ac:dyDescent="0.25">
      <c r="A359">
        <v>11719013</v>
      </c>
      <c r="B359" t="s">
        <v>518</v>
      </c>
      <c r="C359" t="s">
        <v>527</v>
      </c>
      <c r="D359" t="s">
        <v>522</v>
      </c>
      <c r="E359">
        <v>2</v>
      </c>
      <c r="F359">
        <v>0</v>
      </c>
      <c r="G359" s="4">
        <v>8.6999999999999993</v>
      </c>
      <c r="H359" s="12">
        <v>4.3499999999999996</v>
      </c>
      <c r="I359" s="7" t="e">
        <v>#N/A</v>
      </c>
    </row>
    <row r="360" spans="1:9" x14ac:dyDescent="0.25">
      <c r="A360">
        <v>38103001</v>
      </c>
      <c r="B360" t="s">
        <v>528</v>
      </c>
      <c r="C360" t="s">
        <v>529</v>
      </c>
      <c r="D360" t="s">
        <v>530</v>
      </c>
      <c r="E360">
        <v>12</v>
      </c>
      <c r="F360">
        <v>0</v>
      </c>
      <c r="G360" s="4">
        <v>36.36</v>
      </c>
      <c r="H360" s="12">
        <v>3.03</v>
      </c>
      <c r="I360" s="7" t="e">
        <v>#N/A</v>
      </c>
    </row>
    <row r="361" spans="1:9" x14ac:dyDescent="0.25">
      <c r="A361">
        <v>38103004</v>
      </c>
      <c r="B361" t="s">
        <v>528</v>
      </c>
      <c r="C361" t="s">
        <v>531</v>
      </c>
      <c r="D361" t="s">
        <v>83</v>
      </c>
      <c r="E361">
        <v>12</v>
      </c>
      <c r="F361">
        <v>0</v>
      </c>
      <c r="G361" s="4">
        <v>30</v>
      </c>
      <c r="H361" s="12">
        <v>2.5</v>
      </c>
      <c r="I361" s="7" t="e">
        <v>#N/A</v>
      </c>
    </row>
    <row r="362" spans="1:9" x14ac:dyDescent="0.25">
      <c r="A362">
        <v>38103007</v>
      </c>
      <c r="B362" t="s">
        <v>528</v>
      </c>
      <c r="C362" t="s">
        <v>532</v>
      </c>
      <c r="D362" t="s">
        <v>256</v>
      </c>
      <c r="E362">
        <v>24</v>
      </c>
      <c r="F362">
        <v>0</v>
      </c>
      <c r="G362" s="4">
        <v>29.28</v>
      </c>
      <c r="H362" s="12">
        <v>1.22</v>
      </c>
      <c r="I362" s="7" t="e">
        <v>#N/A</v>
      </c>
    </row>
    <row r="363" spans="1:9" x14ac:dyDescent="0.25">
      <c r="A363">
        <v>38103008</v>
      </c>
      <c r="B363" t="s">
        <v>528</v>
      </c>
      <c r="C363" t="s">
        <v>533</v>
      </c>
      <c r="D363" t="s">
        <v>83</v>
      </c>
      <c r="E363">
        <v>12</v>
      </c>
      <c r="F363">
        <v>0</v>
      </c>
      <c r="G363" s="4">
        <v>30</v>
      </c>
      <c r="H363" s="12">
        <v>2.5</v>
      </c>
      <c r="I363" s="7" t="e">
        <v>#N/A</v>
      </c>
    </row>
    <row r="364" spans="1:9" x14ac:dyDescent="0.25">
      <c r="A364">
        <v>38103009</v>
      </c>
      <c r="B364" t="s">
        <v>528</v>
      </c>
      <c r="C364" t="s">
        <v>534</v>
      </c>
      <c r="D364" t="s">
        <v>256</v>
      </c>
      <c r="E364">
        <v>24</v>
      </c>
      <c r="F364">
        <v>0</v>
      </c>
      <c r="G364" s="4">
        <v>29.28</v>
      </c>
      <c r="H364" s="12">
        <v>1.22</v>
      </c>
      <c r="I364" s="7" t="e">
        <v>#N/A</v>
      </c>
    </row>
    <row r="365" spans="1:9" x14ac:dyDescent="0.25">
      <c r="A365">
        <v>38103011</v>
      </c>
      <c r="B365" t="s">
        <v>528</v>
      </c>
      <c r="C365" t="s">
        <v>535</v>
      </c>
      <c r="D365" t="s">
        <v>256</v>
      </c>
      <c r="E365">
        <v>24</v>
      </c>
      <c r="F365">
        <v>0</v>
      </c>
      <c r="G365" s="4">
        <v>29.28</v>
      </c>
      <c r="H365" s="12">
        <v>1.22</v>
      </c>
      <c r="I365" s="7" t="e">
        <v>#N/A</v>
      </c>
    </row>
    <row r="366" spans="1:9" x14ac:dyDescent="0.25">
      <c r="A366">
        <v>38103012</v>
      </c>
      <c r="B366" t="s">
        <v>528</v>
      </c>
      <c r="C366" t="s">
        <v>536</v>
      </c>
      <c r="D366" t="s">
        <v>256</v>
      </c>
      <c r="E366">
        <v>24</v>
      </c>
      <c r="F366">
        <v>0</v>
      </c>
      <c r="G366" s="4">
        <v>29.28</v>
      </c>
      <c r="H366" s="12">
        <v>1.22</v>
      </c>
      <c r="I366" s="7" t="e">
        <v>#N/A</v>
      </c>
    </row>
    <row r="367" spans="1:9" x14ac:dyDescent="0.25">
      <c r="A367">
        <v>38103013</v>
      </c>
      <c r="B367" t="s">
        <v>528</v>
      </c>
      <c r="C367" t="s">
        <v>537</v>
      </c>
      <c r="D367" t="s">
        <v>256</v>
      </c>
      <c r="E367">
        <v>24</v>
      </c>
      <c r="F367">
        <v>0</v>
      </c>
      <c r="G367" s="4">
        <v>29.28</v>
      </c>
      <c r="H367" s="12">
        <v>1.22</v>
      </c>
      <c r="I367" s="7" t="e">
        <v>#N/A</v>
      </c>
    </row>
    <row r="368" spans="1:9" x14ac:dyDescent="0.25">
      <c r="A368">
        <v>38103028</v>
      </c>
      <c r="B368" t="s">
        <v>528</v>
      </c>
      <c r="C368" t="s">
        <v>538</v>
      </c>
      <c r="D368" t="s">
        <v>539</v>
      </c>
      <c r="E368">
        <v>12</v>
      </c>
      <c r="F368">
        <v>0</v>
      </c>
      <c r="G368" s="4">
        <v>43.44</v>
      </c>
      <c r="H368" s="12">
        <v>3.62</v>
      </c>
      <c r="I368" s="7" t="e">
        <v>#N/A</v>
      </c>
    </row>
    <row r="369" spans="1:9" x14ac:dyDescent="0.25">
      <c r="A369">
        <v>38103029</v>
      </c>
      <c r="B369" t="s">
        <v>528</v>
      </c>
      <c r="C369" t="s">
        <v>540</v>
      </c>
      <c r="D369" t="s">
        <v>539</v>
      </c>
      <c r="E369">
        <v>12</v>
      </c>
      <c r="F369">
        <v>0</v>
      </c>
      <c r="G369" s="4">
        <v>43.44</v>
      </c>
      <c r="H369" s="12">
        <v>3.62</v>
      </c>
      <c r="I369" s="7" t="e">
        <v>#N/A</v>
      </c>
    </row>
    <row r="370" spans="1:9" x14ac:dyDescent="0.25">
      <c r="A370">
        <v>12106003</v>
      </c>
      <c r="B370" t="s">
        <v>541</v>
      </c>
      <c r="C370" t="s">
        <v>542</v>
      </c>
      <c r="D370" t="s">
        <v>47</v>
      </c>
      <c r="E370">
        <v>20</v>
      </c>
      <c r="F370">
        <v>0</v>
      </c>
      <c r="G370" s="4">
        <v>28.2</v>
      </c>
      <c r="H370" s="12">
        <v>1.41</v>
      </c>
      <c r="I370" s="7" t="e">
        <v>#N/A</v>
      </c>
    </row>
    <row r="371" spans="1:9" x14ac:dyDescent="0.25">
      <c r="A371">
        <v>12106005</v>
      </c>
      <c r="B371" t="s">
        <v>541</v>
      </c>
      <c r="C371" t="s">
        <v>543</v>
      </c>
      <c r="D371" t="s">
        <v>124</v>
      </c>
      <c r="E371">
        <v>12</v>
      </c>
      <c r="F371">
        <v>0</v>
      </c>
      <c r="G371" s="4">
        <v>21.12</v>
      </c>
      <c r="H371" s="12">
        <v>1.76</v>
      </c>
      <c r="I371" s="7" t="e">
        <v>#N/A</v>
      </c>
    </row>
    <row r="372" spans="1:9" x14ac:dyDescent="0.25">
      <c r="A372">
        <v>19106004</v>
      </c>
      <c r="B372" t="s">
        <v>541</v>
      </c>
      <c r="C372" t="s">
        <v>544</v>
      </c>
      <c r="D372" t="s">
        <v>18</v>
      </c>
      <c r="E372">
        <v>6</v>
      </c>
      <c r="F372">
        <v>0</v>
      </c>
      <c r="G372" s="4">
        <v>18.66</v>
      </c>
      <c r="H372" s="12">
        <v>3.11</v>
      </c>
      <c r="I372" s="7" t="e">
        <v>#N/A</v>
      </c>
    </row>
    <row r="373" spans="1:9" x14ac:dyDescent="0.25">
      <c r="A373">
        <v>31106002</v>
      </c>
      <c r="B373" t="s">
        <v>541</v>
      </c>
      <c r="C373" t="s">
        <v>545</v>
      </c>
      <c r="D373" t="s">
        <v>546</v>
      </c>
      <c r="E373">
        <v>6</v>
      </c>
      <c r="F373">
        <v>0</v>
      </c>
      <c r="G373" s="4">
        <v>18.420000000000002</v>
      </c>
      <c r="H373" s="12">
        <v>3.07</v>
      </c>
      <c r="I373" s="7" t="e">
        <v>#N/A</v>
      </c>
    </row>
    <row r="374" spans="1:9" x14ac:dyDescent="0.25">
      <c r="A374">
        <v>25110001</v>
      </c>
      <c r="B374" t="s">
        <v>547</v>
      </c>
      <c r="C374" t="s">
        <v>548</v>
      </c>
      <c r="D374" t="s">
        <v>375</v>
      </c>
      <c r="E374">
        <v>6</v>
      </c>
      <c r="F374">
        <v>0</v>
      </c>
      <c r="G374" s="4">
        <v>17.22</v>
      </c>
      <c r="H374" s="12">
        <v>2.87</v>
      </c>
      <c r="I374" s="7" t="e">
        <v>#N/A</v>
      </c>
    </row>
    <row r="375" spans="1:9" x14ac:dyDescent="0.25">
      <c r="A375">
        <v>25110005</v>
      </c>
      <c r="B375" t="s">
        <v>547</v>
      </c>
      <c r="C375" t="s">
        <v>549</v>
      </c>
      <c r="D375" t="s">
        <v>301</v>
      </c>
      <c r="E375">
        <v>12</v>
      </c>
      <c r="F375">
        <v>0</v>
      </c>
      <c r="G375" s="4">
        <v>29.88</v>
      </c>
      <c r="H375" s="12">
        <v>2.4900000000000002</v>
      </c>
      <c r="I375" s="7" t="e">
        <v>#N/A</v>
      </c>
    </row>
    <row r="376" spans="1:9" x14ac:dyDescent="0.25">
      <c r="A376">
        <v>25110007</v>
      </c>
      <c r="B376" t="s">
        <v>547</v>
      </c>
      <c r="C376" t="s">
        <v>550</v>
      </c>
      <c r="D376" t="s">
        <v>375</v>
      </c>
      <c r="E376">
        <v>6</v>
      </c>
      <c r="F376">
        <v>0</v>
      </c>
      <c r="G376" s="4">
        <v>17.22</v>
      </c>
      <c r="H376" s="12">
        <v>2.87</v>
      </c>
      <c r="I376" s="7" t="e">
        <v>#N/A</v>
      </c>
    </row>
    <row r="377" spans="1:9" x14ac:dyDescent="0.25">
      <c r="A377">
        <v>25110008</v>
      </c>
      <c r="B377" t="s">
        <v>547</v>
      </c>
      <c r="C377" t="s">
        <v>551</v>
      </c>
      <c r="D377" t="s">
        <v>301</v>
      </c>
      <c r="E377">
        <v>6</v>
      </c>
      <c r="F377">
        <v>0</v>
      </c>
      <c r="G377" s="4">
        <v>16.62</v>
      </c>
      <c r="H377" s="12">
        <v>2.77</v>
      </c>
      <c r="I377" s="7" t="e">
        <v>#N/A</v>
      </c>
    </row>
    <row r="378" spans="1:9" x14ac:dyDescent="0.25">
      <c r="A378">
        <v>13776001</v>
      </c>
      <c r="B378" t="s">
        <v>552</v>
      </c>
      <c r="C378" t="s">
        <v>553</v>
      </c>
      <c r="D378" t="s">
        <v>554</v>
      </c>
      <c r="E378">
        <v>12</v>
      </c>
      <c r="F378">
        <v>1</v>
      </c>
      <c r="G378" s="4">
        <v>20.16</v>
      </c>
      <c r="H378" s="12">
        <v>1.68</v>
      </c>
      <c r="I378" s="7" t="e">
        <v>#N/A</v>
      </c>
    </row>
    <row r="379" spans="1:9" x14ac:dyDescent="0.25">
      <c r="A379">
        <v>13776002</v>
      </c>
      <c r="B379" t="s">
        <v>552</v>
      </c>
      <c r="C379" t="s">
        <v>555</v>
      </c>
      <c r="D379" t="s">
        <v>554</v>
      </c>
      <c r="E379">
        <v>12</v>
      </c>
      <c r="F379">
        <v>1</v>
      </c>
      <c r="G379" s="4">
        <v>20.16</v>
      </c>
      <c r="H379" s="12">
        <v>1.68</v>
      </c>
      <c r="I379" s="7" t="e">
        <v>#N/A</v>
      </c>
    </row>
    <row r="380" spans="1:9" x14ac:dyDescent="0.25">
      <c r="A380">
        <v>13776003</v>
      </c>
      <c r="B380" t="s">
        <v>552</v>
      </c>
      <c r="C380" t="s">
        <v>556</v>
      </c>
      <c r="D380" t="s">
        <v>554</v>
      </c>
      <c r="E380">
        <v>12</v>
      </c>
      <c r="F380">
        <v>1</v>
      </c>
      <c r="G380" s="4">
        <v>20.16</v>
      </c>
      <c r="H380" s="12">
        <v>1.68</v>
      </c>
      <c r="I380" s="7" t="e">
        <v>#N/A</v>
      </c>
    </row>
    <row r="381" spans="1:9" x14ac:dyDescent="0.25">
      <c r="A381">
        <v>13776004</v>
      </c>
      <c r="B381" t="s">
        <v>552</v>
      </c>
      <c r="C381" t="s">
        <v>557</v>
      </c>
      <c r="D381" t="s">
        <v>554</v>
      </c>
      <c r="E381">
        <v>12</v>
      </c>
      <c r="F381">
        <v>1</v>
      </c>
      <c r="G381" s="4">
        <v>20.16</v>
      </c>
      <c r="H381" s="12">
        <v>1.68</v>
      </c>
      <c r="I381" s="7" t="e">
        <v>#N/A</v>
      </c>
    </row>
    <row r="382" spans="1:9" x14ac:dyDescent="0.25">
      <c r="A382">
        <v>13776005</v>
      </c>
      <c r="B382" t="s">
        <v>552</v>
      </c>
      <c r="C382" t="s">
        <v>558</v>
      </c>
      <c r="D382" t="s">
        <v>554</v>
      </c>
      <c r="E382">
        <v>12</v>
      </c>
      <c r="F382">
        <v>1</v>
      </c>
      <c r="G382" s="4">
        <v>20.16</v>
      </c>
      <c r="H382" s="12">
        <v>1.68</v>
      </c>
      <c r="I382" s="7" t="e">
        <v>#N/A</v>
      </c>
    </row>
    <row r="383" spans="1:9" x14ac:dyDescent="0.25">
      <c r="A383">
        <v>14079001</v>
      </c>
      <c r="B383" t="s">
        <v>559</v>
      </c>
      <c r="C383" t="s">
        <v>560</v>
      </c>
      <c r="D383" t="s">
        <v>561</v>
      </c>
      <c r="E383">
        <v>12</v>
      </c>
      <c r="F383">
        <v>1</v>
      </c>
      <c r="G383" s="4">
        <v>16.8</v>
      </c>
      <c r="H383" s="12">
        <v>1.4</v>
      </c>
      <c r="I383" s="7" t="e">
        <v>#N/A</v>
      </c>
    </row>
    <row r="384" spans="1:9" x14ac:dyDescent="0.25">
      <c r="A384">
        <v>14079006</v>
      </c>
      <c r="B384" t="s">
        <v>559</v>
      </c>
      <c r="C384" t="s">
        <v>562</v>
      </c>
      <c r="D384" t="s">
        <v>561</v>
      </c>
      <c r="E384">
        <v>12</v>
      </c>
      <c r="F384">
        <v>1</v>
      </c>
      <c r="G384" s="4">
        <v>16.8</v>
      </c>
      <c r="H384" s="12">
        <v>1.4</v>
      </c>
      <c r="I384" s="7" t="e">
        <v>#N/A</v>
      </c>
    </row>
    <row r="385" spans="1:9" x14ac:dyDescent="0.25">
      <c r="A385">
        <v>14079010</v>
      </c>
      <c r="B385" t="s">
        <v>559</v>
      </c>
      <c r="C385" t="s">
        <v>563</v>
      </c>
      <c r="D385" t="s">
        <v>561</v>
      </c>
      <c r="E385">
        <v>12</v>
      </c>
      <c r="F385">
        <v>1</v>
      </c>
      <c r="G385" s="4">
        <v>16.8</v>
      </c>
      <c r="H385" s="12">
        <v>1.4</v>
      </c>
      <c r="I385" s="7" t="e">
        <v>#N/A</v>
      </c>
    </row>
    <row r="386" spans="1:9" x14ac:dyDescent="0.25">
      <c r="A386">
        <v>14079013</v>
      </c>
      <c r="B386" t="s">
        <v>559</v>
      </c>
      <c r="C386" t="s">
        <v>564</v>
      </c>
      <c r="D386" t="s">
        <v>561</v>
      </c>
      <c r="E386">
        <v>12</v>
      </c>
      <c r="F386">
        <v>1</v>
      </c>
      <c r="G386" s="4">
        <v>16.8</v>
      </c>
      <c r="H386" s="12">
        <v>1.4</v>
      </c>
      <c r="I386" s="7" t="e">
        <v>#N/A</v>
      </c>
    </row>
    <row r="387" spans="1:9" x14ac:dyDescent="0.25">
      <c r="A387">
        <v>12113001</v>
      </c>
      <c r="B387" t="s">
        <v>565</v>
      </c>
      <c r="C387" t="s">
        <v>566</v>
      </c>
      <c r="D387" t="s">
        <v>567</v>
      </c>
      <c r="E387">
        <v>6</v>
      </c>
      <c r="F387">
        <v>0</v>
      </c>
      <c r="G387" s="4">
        <v>15.9</v>
      </c>
      <c r="H387" s="12">
        <v>2.65</v>
      </c>
      <c r="I387" s="7" t="e">
        <v>#N/A</v>
      </c>
    </row>
    <row r="388" spans="1:9" x14ac:dyDescent="0.25">
      <c r="A388">
        <v>12113003</v>
      </c>
      <c r="B388" t="s">
        <v>565</v>
      </c>
      <c r="C388" t="s">
        <v>568</v>
      </c>
      <c r="D388" t="s">
        <v>567</v>
      </c>
      <c r="E388">
        <v>6</v>
      </c>
      <c r="F388">
        <v>0</v>
      </c>
      <c r="G388" s="4">
        <v>15.9</v>
      </c>
      <c r="H388" s="12">
        <v>2.65</v>
      </c>
      <c r="I388" s="7" t="e">
        <v>#N/A</v>
      </c>
    </row>
    <row r="389" spans="1:9" x14ac:dyDescent="0.25">
      <c r="A389">
        <v>12113004</v>
      </c>
      <c r="B389" t="s">
        <v>565</v>
      </c>
      <c r="C389" t="s">
        <v>569</v>
      </c>
      <c r="D389" t="s">
        <v>567</v>
      </c>
      <c r="E389">
        <v>6</v>
      </c>
      <c r="F389">
        <v>0</v>
      </c>
      <c r="G389" s="4">
        <v>15.9</v>
      </c>
      <c r="H389" s="12">
        <v>2.65</v>
      </c>
      <c r="I389" s="7" t="e">
        <v>#N/A</v>
      </c>
    </row>
    <row r="390" spans="1:9" x14ac:dyDescent="0.25">
      <c r="A390">
        <v>12113005</v>
      </c>
      <c r="B390" t="s">
        <v>565</v>
      </c>
      <c r="C390" t="s">
        <v>570</v>
      </c>
      <c r="D390" t="s">
        <v>567</v>
      </c>
      <c r="E390">
        <v>6</v>
      </c>
      <c r="F390">
        <v>0</v>
      </c>
      <c r="G390" s="4">
        <v>15.9</v>
      </c>
      <c r="H390" s="12">
        <v>2.65</v>
      </c>
      <c r="I390" s="7" t="e">
        <v>#N/A</v>
      </c>
    </row>
    <row r="391" spans="1:9" x14ac:dyDescent="0.25">
      <c r="A391">
        <v>25114001</v>
      </c>
      <c r="B391" t="s">
        <v>571</v>
      </c>
      <c r="C391" t="s">
        <v>572</v>
      </c>
      <c r="D391" t="s">
        <v>573</v>
      </c>
      <c r="E391">
        <v>6</v>
      </c>
      <c r="F391">
        <v>0</v>
      </c>
      <c r="G391" s="4">
        <v>10.92</v>
      </c>
      <c r="H391" s="12">
        <v>1.82</v>
      </c>
      <c r="I391" s="7" t="e">
        <v>#N/A</v>
      </c>
    </row>
    <row r="392" spans="1:9" x14ac:dyDescent="0.25">
      <c r="A392">
        <v>25114002</v>
      </c>
      <c r="B392" t="s">
        <v>571</v>
      </c>
      <c r="C392" t="s">
        <v>574</v>
      </c>
      <c r="D392" t="s">
        <v>573</v>
      </c>
      <c r="E392">
        <v>6</v>
      </c>
      <c r="F392">
        <v>0</v>
      </c>
      <c r="G392" s="4">
        <v>10.92</v>
      </c>
      <c r="H392" s="12">
        <v>1.82</v>
      </c>
      <c r="I392" s="7" t="e">
        <v>#N/A</v>
      </c>
    </row>
    <row r="393" spans="1:9" x14ac:dyDescent="0.25">
      <c r="A393">
        <v>25114003</v>
      </c>
      <c r="B393" t="s">
        <v>571</v>
      </c>
      <c r="C393" t="s">
        <v>575</v>
      </c>
      <c r="D393" t="s">
        <v>573</v>
      </c>
      <c r="E393">
        <v>6</v>
      </c>
      <c r="F393">
        <v>0</v>
      </c>
      <c r="G393" s="4">
        <v>10.92</v>
      </c>
      <c r="H393" s="12">
        <v>1.82</v>
      </c>
      <c r="I393" s="7" t="e">
        <v>#N/A</v>
      </c>
    </row>
    <row r="394" spans="1:9" x14ac:dyDescent="0.25">
      <c r="A394">
        <v>25114005</v>
      </c>
      <c r="B394" t="s">
        <v>571</v>
      </c>
      <c r="C394" t="s">
        <v>576</v>
      </c>
      <c r="D394" t="s">
        <v>577</v>
      </c>
      <c r="E394">
        <v>6</v>
      </c>
      <c r="F394">
        <v>0</v>
      </c>
      <c r="G394" s="4">
        <v>10.92</v>
      </c>
      <c r="H394" s="12">
        <v>1.82</v>
      </c>
      <c r="I394" s="7" t="e">
        <v>#N/A</v>
      </c>
    </row>
    <row r="395" spans="1:9" x14ac:dyDescent="0.25">
      <c r="A395">
        <v>25114006</v>
      </c>
      <c r="B395" t="s">
        <v>571</v>
      </c>
      <c r="C395" t="s">
        <v>578</v>
      </c>
      <c r="D395" t="s">
        <v>573</v>
      </c>
      <c r="E395">
        <v>6</v>
      </c>
      <c r="F395">
        <v>0</v>
      </c>
      <c r="G395" s="4">
        <v>10.92</v>
      </c>
      <c r="H395" s="12">
        <v>1.82</v>
      </c>
      <c r="I395" s="7" t="e">
        <v>#N/A</v>
      </c>
    </row>
    <row r="396" spans="1:9" x14ac:dyDescent="0.25">
      <c r="A396">
        <v>25114007</v>
      </c>
      <c r="B396" t="s">
        <v>571</v>
      </c>
      <c r="C396" t="s">
        <v>579</v>
      </c>
      <c r="D396" t="s">
        <v>573</v>
      </c>
      <c r="E396">
        <v>6</v>
      </c>
      <c r="F396">
        <v>0</v>
      </c>
      <c r="G396" s="4">
        <v>10.92</v>
      </c>
      <c r="H396" s="12">
        <v>1.82</v>
      </c>
      <c r="I396" s="7" t="e">
        <v>#N/A</v>
      </c>
    </row>
    <row r="397" spans="1:9" x14ac:dyDescent="0.25">
      <c r="A397">
        <v>25114008</v>
      </c>
      <c r="B397" t="s">
        <v>571</v>
      </c>
      <c r="C397" t="s">
        <v>580</v>
      </c>
      <c r="D397" t="s">
        <v>573</v>
      </c>
      <c r="E397">
        <v>6</v>
      </c>
      <c r="F397">
        <v>0</v>
      </c>
      <c r="G397" s="4">
        <v>10.92</v>
      </c>
      <c r="H397" s="12">
        <v>1.82</v>
      </c>
      <c r="I397" s="7" t="e">
        <v>#N/A</v>
      </c>
    </row>
    <row r="398" spans="1:9" x14ac:dyDescent="0.25">
      <c r="A398">
        <v>32114010</v>
      </c>
      <c r="B398" t="s">
        <v>571</v>
      </c>
      <c r="C398" t="s">
        <v>581</v>
      </c>
      <c r="D398" t="s">
        <v>22</v>
      </c>
      <c r="E398">
        <v>18</v>
      </c>
      <c r="F398">
        <v>0</v>
      </c>
      <c r="G398" s="4">
        <v>33.6</v>
      </c>
      <c r="H398" s="12">
        <v>1.8666666666666667</v>
      </c>
      <c r="I398" s="7" t="e">
        <v>#N/A</v>
      </c>
    </row>
    <row r="399" spans="1:9" x14ac:dyDescent="0.25">
      <c r="A399">
        <v>43118003</v>
      </c>
      <c r="B399" t="s">
        <v>582</v>
      </c>
      <c r="C399" t="s">
        <v>583</v>
      </c>
      <c r="D399" t="s">
        <v>584</v>
      </c>
      <c r="E399">
        <v>6</v>
      </c>
      <c r="F399">
        <v>0</v>
      </c>
      <c r="G399" s="4">
        <v>9.42</v>
      </c>
      <c r="H399" s="12">
        <v>1.57</v>
      </c>
      <c r="I399" s="7" t="e">
        <v>#N/A</v>
      </c>
    </row>
    <row r="400" spans="1:9" x14ac:dyDescent="0.25">
      <c r="A400">
        <v>43118008</v>
      </c>
      <c r="B400" t="s">
        <v>582</v>
      </c>
      <c r="C400" t="s">
        <v>585</v>
      </c>
      <c r="D400" t="s">
        <v>31</v>
      </c>
      <c r="E400">
        <v>5</v>
      </c>
      <c r="F400">
        <v>0</v>
      </c>
      <c r="G400" s="4">
        <v>10.9</v>
      </c>
      <c r="H400" s="12">
        <v>2.1800000000000002</v>
      </c>
      <c r="I400" s="7" t="e">
        <v>#N/A</v>
      </c>
    </row>
    <row r="401" spans="1:9" x14ac:dyDescent="0.25">
      <c r="A401">
        <v>43118009</v>
      </c>
      <c r="B401" t="s">
        <v>582</v>
      </c>
      <c r="C401" t="s">
        <v>586</v>
      </c>
      <c r="D401" t="s">
        <v>587</v>
      </c>
      <c r="E401">
        <v>4</v>
      </c>
      <c r="F401">
        <v>0</v>
      </c>
      <c r="G401" s="4">
        <v>9.52</v>
      </c>
      <c r="H401" s="12">
        <v>2.38</v>
      </c>
      <c r="I401" s="7" t="e">
        <v>#N/A</v>
      </c>
    </row>
    <row r="402" spans="1:9" x14ac:dyDescent="0.25">
      <c r="A402">
        <v>42134007</v>
      </c>
      <c r="B402" t="s">
        <v>588</v>
      </c>
      <c r="C402" t="s">
        <v>589</v>
      </c>
      <c r="D402" t="s">
        <v>24</v>
      </c>
      <c r="E402">
        <v>6</v>
      </c>
      <c r="F402">
        <v>0</v>
      </c>
      <c r="G402" s="4">
        <v>13.62</v>
      </c>
      <c r="H402" s="12">
        <v>2.27</v>
      </c>
      <c r="I402" s="7" t="e">
        <v>#N/A</v>
      </c>
    </row>
    <row r="403" spans="1:9" x14ac:dyDescent="0.25">
      <c r="A403">
        <v>42134008</v>
      </c>
      <c r="B403" t="s">
        <v>588</v>
      </c>
      <c r="C403" t="s">
        <v>590</v>
      </c>
      <c r="D403" t="s">
        <v>24</v>
      </c>
      <c r="E403">
        <v>6</v>
      </c>
      <c r="F403">
        <v>0</v>
      </c>
      <c r="G403" s="4">
        <v>24.3</v>
      </c>
      <c r="H403" s="12">
        <v>4.05</v>
      </c>
      <c r="I403" s="7" t="e">
        <v>#N/A</v>
      </c>
    </row>
    <row r="404" spans="1:9" x14ac:dyDescent="0.25">
      <c r="A404">
        <v>42134009</v>
      </c>
      <c r="B404" t="s">
        <v>588</v>
      </c>
      <c r="C404" t="s">
        <v>591</v>
      </c>
      <c r="D404" t="s">
        <v>592</v>
      </c>
      <c r="E404">
        <v>6</v>
      </c>
      <c r="F404">
        <v>0</v>
      </c>
      <c r="G404" s="4">
        <v>18.78</v>
      </c>
      <c r="H404" s="12">
        <v>3.13</v>
      </c>
      <c r="I404" s="7" t="e">
        <v>#N/A</v>
      </c>
    </row>
    <row r="405" spans="1:9" x14ac:dyDescent="0.25">
      <c r="A405">
        <v>42134012</v>
      </c>
      <c r="B405" t="s">
        <v>588</v>
      </c>
      <c r="C405" t="s">
        <v>593</v>
      </c>
      <c r="D405" t="s">
        <v>594</v>
      </c>
      <c r="E405">
        <v>6</v>
      </c>
      <c r="F405">
        <v>0</v>
      </c>
      <c r="G405" s="4">
        <v>10.5</v>
      </c>
      <c r="H405" s="12">
        <v>1.75</v>
      </c>
      <c r="I405" s="7" t="e">
        <v>#N/A</v>
      </c>
    </row>
    <row r="406" spans="1:9" x14ac:dyDescent="0.25">
      <c r="A406">
        <v>16774001</v>
      </c>
      <c r="B406" t="s">
        <v>595</v>
      </c>
      <c r="C406" t="s">
        <v>596</v>
      </c>
      <c r="D406" t="s">
        <v>52</v>
      </c>
      <c r="E406">
        <v>8</v>
      </c>
      <c r="F406">
        <v>0</v>
      </c>
      <c r="G406" s="4">
        <v>17.04</v>
      </c>
      <c r="H406" s="12">
        <v>2.13</v>
      </c>
      <c r="I406" s="7" t="e">
        <v>#N/A</v>
      </c>
    </row>
    <row r="407" spans="1:9" x14ac:dyDescent="0.25">
      <c r="A407">
        <v>16774002</v>
      </c>
      <c r="B407" t="s">
        <v>595</v>
      </c>
      <c r="C407" t="s">
        <v>597</v>
      </c>
      <c r="D407" t="s">
        <v>52</v>
      </c>
      <c r="E407">
        <v>8</v>
      </c>
      <c r="F407">
        <v>0</v>
      </c>
      <c r="G407" s="4">
        <v>17.04</v>
      </c>
      <c r="H407" s="12">
        <v>2.13</v>
      </c>
      <c r="I407" s="7" t="e">
        <v>#N/A</v>
      </c>
    </row>
    <row r="408" spans="1:9" x14ac:dyDescent="0.25">
      <c r="A408">
        <v>16774003</v>
      </c>
      <c r="B408" t="s">
        <v>595</v>
      </c>
      <c r="C408" t="s">
        <v>598</v>
      </c>
      <c r="D408" t="s">
        <v>52</v>
      </c>
      <c r="E408">
        <v>8</v>
      </c>
      <c r="F408">
        <v>0</v>
      </c>
      <c r="G408" s="4">
        <v>17.04</v>
      </c>
      <c r="H408" s="12">
        <v>2.13</v>
      </c>
      <c r="I408" s="7" t="e">
        <v>#N/A</v>
      </c>
    </row>
    <row r="409" spans="1:9" x14ac:dyDescent="0.25">
      <c r="A409">
        <v>16774004</v>
      </c>
      <c r="B409" t="s">
        <v>595</v>
      </c>
      <c r="C409" t="s">
        <v>599</v>
      </c>
      <c r="D409" t="s">
        <v>52</v>
      </c>
      <c r="E409">
        <v>8</v>
      </c>
      <c r="F409">
        <v>0</v>
      </c>
      <c r="G409" s="4">
        <v>17.04</v>
      </c>
      <c r="H409" s="12">
        <v>2.13</v>
      </c>
      <c r="I409" s="7" t="e">
        <v>#N/A</v>
      </c>
    </row>
    <row r="410" spans="1:9" x14ac:dyDescent="0.25">
      <c r="A410">
        <v>37139003</v>
      </c>
      <c r="B410" t="s">
        <v>600</v>
      </c>
      <c r="C410" t="s">
        <v>601</v>
      </c>
      <c r="D410" t="s">
        <v>602</v>
      </c>
      <c r="E410">
        <v>12</v>
      </c>
      <c r="F410">
        <v>0</v>
      </c>
      <c r="G410" s="4">
        <v>25.32</v>
      </c>
      <c r="H410" s="12">
        <v>2.11</v>
      </c>
      <c r="I410" s="7" t="e">
        <v>#N/A</v>
      </c>
    </row>
    <row r="411" spans="1:9" x14ac:dyDescent="0.25">
      <c r="A411">
        <v>37139005</v>
      </c>
      <c r="B411" t="s">
        <v>600</v>
      </c>
      <c r="C411" t="s">
        <v>603</v>
      </c>
      <c r="D411" t="s">
        <v>602</v>
      </c>
      <c r="E411">
        <v>12</v>
      </c>
      <c r="F411">
        <v>0</v>
      </c>
      <c r="G411" s="4">
        <v>25.32</v>
      </c>
      <c r="H411" s="12">
        <v>2.11</v>
      </c>
      <c r="I411" s="7" t="e">
        <v>#N/A</v>
      </c>
    </row>
    <row r="412" spans="1:9" x14ac:dyDescent="0.25">
      <c r="A412">
        <v>37139009</v>
      </c>
      <c r="B412" t="s">
        <v>600</v>
      </c>
      <c r="C412" t="s">
        <v>604</v>
      </c>
      <c r="D412" t="s">
        <v>605</v>
      </c>
      <c r="E412">
        <v>10</v>
      </c>
      <c r="F412">
        <v>0</v>
      </c>
      <c r="G412" s="4">
        <v>15.6</v>
      </c>
      <c r="H412" s="12">
        <v>1.56</v>
      </c>
      <c r="I412" s="7" t="e">
        <v>#N/A</v>
      </c>
    </row>
    <row r="413" spans="1:9" x14ac:dyDescent="0.25">
      <c r="A413">
        <v>37139010</v>
      </c>
      <c r="B413" t="s">
        <v>600</v>
      </c>
      <c r="C413" t="s">
        <v>606</v>
      </c>
      <c r="D413" t="s">
        <v>171</v>
      </c>
      <c r="E413">
        <v>10</v>
      </c>
      <c r="F413">
        <v>0</v>
      </c>
      <c r="G413" s="4">
        <v>19.5</v>
      </c>
      <c r="H413" s="12">
        <v>1.95</v>
      </c>
      <c r="I413" s="7" t="e">
        <v>#N/A</v>
      </c>
    </row>
    <row r="414" spans="1:9" x14ac:dyDescent="0.25">
      <c r="A414">
        <v>37139011</v>
      </c>
      <c r="B414" t="s">
        <v>600</v>
      </c>
      <c r="C414" t="s">
        <v>607</v>
      </c>
      <c r="D414" t="s">
        <v>256</v>
      </c>
      <c r="E414">
        <v>6</v>
      </c>
      <c r="F414">
        <v>0</v>
      </c>
      <c r="G414" s="4">
        <v>18.48</v>
      </c>
      <c r="H414" s="12">
        <v>3.08</v>
      </c>
      <c r="I414" s="7" t="e">
        <v>#N/A</v>
      </c>
    </row>
    <row r="415" spans="1:9" x14ac:dyDescent="0.25">
      <c r="A415">
        <v>37139017</v>
      </c>
      <c r="B415" t="s">
        <v>600</v>
      </c>
      <c r="C415" t="s">
        <v>608</v>
      </c>
      <c r="D415" t="s">
        <v>605</v>
      </c>
      <c r="E415">
        <v>10</v>
      </c>
      <c r="F415">
        <v>0</v>
      </c>
      <c r="G415" s="4">
        <v>15.6</v>
      </c>
      <c r="H415" s="12">
        <v>1.56</v>
      </c>
      <c r="I415" s="7" t="e">
        <v>#N/A</v>
      </c>
    </row>
    <row r="416" spans="1:9" x14ac:dyDescent="0.25">
      <c r="A416">
        <v>42778001</v>
      </c>
      <c r="B416" t="s">
        <v>609</v>
      </c>
      <c r="C416" t="s">
        <v>610</v>
      </c>
      <c r="D416" t="s">
        <v>611</v>
      </c>
      <c r="E416">
        <v>12</v>
      </c>
      <c r="F416" t="s">
        <v>363</v>
      </c>
      <c r="G416" s="4">
        <v>21.12</v>
      </c>
      <c r="H416" s="12">
        <v>1.76</v>
      </c>
      <c r="I416" s="7" t="e">
        <v>#N/A</v>
      </c>
    </row>
    <row r="417" spans="1:9" x14ac:dyDescent="0.25">
      <c r="A417">
        <v>42778002</v>
      </c>
      <c r="B417" t="s">
        <v>609</v>
      </c>
      <c r="C417" t="s">
        <v>612</v>
      </c>
      <c r="D417" t="s">
        <v>613</v>
      </c>
      <c r="E417">
        <v>12</v>
      </c>
      <c r="F417" t="s">
        <v>363</v>
      </c>
      <c r="G417" s="4">
        <v>35.04</v>
      </c>
      <c r="H417" s="12">
        <v>2.92</v>
      </c>
      <c r="I417" s="7" t="e">
        <v>#N/A</v>
      </c>
    </row>
    <row r="418" spans="1:9" x14ac:dyDescent="0.25">
      <c r="A418">
        <v>12761001</v>
      </c>
      <c r="B418" t="s">
        <v>239</v>
      </c>
      <c r="C418" t="s">
        <v>614</v>
      </c>
      <c r="D418" t="s">
        <v>615</v>
      </c>
      <c r="E418">
        <v>12</v>
      </c>
      <c r="F418">
        <v>0</v>
      </c>
      <c r="G418" s="4">
        <v>10.56</v>
      </c>
      <c r="H418" s="12">
        <v>0.88</v>
      </c>
      <c r="I418" s="7" t="e">
        <v>#N/A</v>
      </c>
    </row>
    <row r="419" spans="1:9" x14ac:dyDescent="0.25">
      <c r="A419">
        <v>12761002</v>
      </c>
      <c r="B419" t="s">
        <v>239</v>
      </c>
      <c r="C419" t="s">
        <v>616</v>
      </c>
      <c r="D419" t="s">
        <v>153</v>
      </c>
      <c r="E419">
        <v>6</v>
      </c>
      <c r="F419">
        <v>0</v>
      </c>
      <c r="G419" s="4">
        <v>9.9600000000000009</v>
      </c>
      <c r="H419" s="12">
        <v>1.66</v>
      </c>
      <c r="I419" s="7" t="e">
        <v>#N/A</v>
      </c>
    </row>
    <row r="420" spans="1:9" x14ac:dyDescent="0.25">
      <c r="A420">
        <v>12761005</v>
      </c>
      <c r="B420" t="s">
        <v>239</v>
      </c>
      <c r="C420" t="s">
        <v>617</v>
      </c>
      <c r="D420" t="s">
        <v>171</v>
      </c>
      <c r="E420">
        <v>12</v>
      </c>
      <c r="F420">
        <v>0</v>
      </c>
      <c r="G420" s="4">
        <v>10.56</v>
      </c>
      <c r="H420" s="12">
        <v>0.88</v>
      </c>
      <c r="I420" s="7" t="e">
        <v>#N/A</v>
      </c>
    </row>
    <row r="421" spans="1:9" x14ac:dyDescent="0.25">
      <c r="A421">
        <v>12761009</v>
      </c>
      <c r="B421" t="s">
        <v>239</v>
      </c>
      <c r="C421" t="s">
        <v>618</v>
      </c>
      <c r="D421" t="s">
        <v>619</v>
      </c>
      <c r="E421">
        <v>12</v>
      </c>
      <c r="F421">
        <v>0</v>
      </c>
      <c r="G421" s="4">
        <v>10.56</v>
      </c>
      <c r="H421" s="12">
        <v>0.88</v>
      </c>
      <c r="I421" s="7" t="e">
        <v>#N/A</v>
      </c>
    </row>
    <row r="422" spans="1:9" x14ac:dyDescent="0.25">
      <c r="A422">
        <v>12761010</v>
      </c>
      <c r="B422" t="s">
        <v>239</v>
      </c>
      <c r="C422" t="s">
        <v>620</v>
      </c>
      <c r="D422" t="s">
        <v>241</v>
      </c>
      <c r="E422">
        <v>12</v>
      </c>
      <c r="F422">
        <v>0</v>
      </c>
      <c r="G422" s="4">
        <v>10.56</v>
      </c>
      <c r="H422" s="12">
        <v>0.88</v>
      </c>
      <c r="I422" s="7" t="e">
        <v>#N/A</v>
      </c>
    </row>
    <row r="423" spans="1:9" x14ac:dyDescent="0.25">
      <c r="A423">
        <v>12761011</v>
      </c>
      <c r="B423" t="s">
        <v>239</v>
      </c>
      <c r="C423" t="s">
        <v>621</v>
      </c>
      <c r="D423" t="s">
        <v>622</v>
      </c>
      <c r="E423">
        <v>12</v>
      </c>
      <c r="F423">
        <v>0</v>
      </c>
      <c r="G423" s="4">
        <v>10.56</v>
      </c>
      <c r="H423" s="12">
        <v>0.88</v>
      </c>
      <c r="I423" s="7" t="e">
        <v>#N/A</v>
      </c>
    </row>
    <row r="424" spans="1:9" x14ac:dyDescent="0.25">
      <c r="A424">
        <v>12761012</v>
      </c>
      <c r="B424" t="s">
        <v>239</v>
      </c>
      <c r="C424" t="s">
        <v>623</v>
      </c>
      <c r="D424" t="s">
        <v>615</v>
      </c>
      <c r="E424">
        <v>12</v>
      </c>
      <c r="F424">
        <v>0</v>
      </c>
      <c r="G424" s="4">
        <v>10.56</v>
      </c>
      <c r="H424" s="12">
        <v>0.88</v>
      </c>
      <c r="I424" s="7" t="e">
        <v>#N/A</v>
      </c>
    </row>
    <row r="425" spans="1:9" x14ac:dyDescent="0.25">
      <c r="A425">
        <v>12761013</v>
      </c>
      <c r="B425" t="s">
        <v>239</v>
      </c>
      <c r="C425" t="s">
        <v>624</v>
      </c>
      <c r="D425" t="s">
        <v>174</v>
      </c>
      <c r="E425">
        <v>6</v>
      </c>
      <c r="F425">
        <v>0</v>
      </c>
      <c r="G425" s="4">
        <v>17.34</v>
      </c>
      <c r="H425" s="12">
        <v>2.89</v>
      </c>
      <c r="I425" s="7" t="e">
        <v>#N/A</v>
      </c>
    </row>
    <row r="426" spans="1:9" x14ac:dyDescent="0.25">
      <c r="A426">
        <v>12761014</v>
      </c>
      <c r="B426" t="s">
        <v>239</v>
      </c>
      <c r="C426" t="s">
        <v>625</v>
      </c>
      <c r="D426" t="s">
        <v>626</v>
      </c>
      <c r="E426">
        <v>12</v>
      </c>
      <c r="F426">
        <v>0</v>
      </c>
      <c r="G426" s="4">
        <v>10.56</v>
      </c>
      <c r="H426" s="12">
        <v>0.88</v>
      </c>
      <c r="I426" s="7" t="e">
        <v>#N/A</v>
      </c>
    </row>
    <row r="427" spans="1:9" x14ac:dyDescent="0.25">
      <c r="A427">
        <v>12761015</v>
      </c>
      <c r="B427" t="s">
        <v>239</v>
      </c>
      <c r="C427" t="s">
        <v>627</v>
      </c>
      <c r="D427" t="s">
        <v>628</v>
      </c>
      <c r="E427">
        <v>12</v>
      </c>
      <c r="F427">
        <v>0</v>
      </c>
      <c r="G427" s="4">
        <v>8.0399999999999991</v>
      </c>
      <c r="H427" s="12">
        <v>0.67</v>
      </c>
      <c r="I427" s="7" t="e">
        <v>#N/A</v>
      </c>
    </row>
    <row r="428" spans="1:9" x14ac:dyDescent="0.25">
      <c r="A428">
        <v>12761016</v>
      </c>
      <c r="B428" t="s">
        <v>239</v>
      </c>
      <c r="C428" t="s">
        <v>629</v>
      </c>
      <c r="D428" t="s">
        <v>630</v>
      </c>
      <c r="E428">
        <v>12</v>
      </c>
      <c r="F428">
        <v>0</v>
      </c>
      <c r="G428" s="4">
        <v>8.0399999999999991</v>
      </c>
      <c r="H428" s="12">
        <v>0.67</v>
      </c>
      <c r="I428" s="7" t="e">
        <v>#N/A</v>
      </c>
    </row>
    <row r="429" spans="1:9" x14ac:dyDescent="0.25">
      <c r="A429">
        <v>12761018</v>
      </c>
      <c r="B429" t="s">
        <v>239</v>
      </c>
      <c r="C429" t="s">
        <v>631</v>
      </c>
      <c r="D429" t="s">
        <v>632</v>
      </c>
      <c r="E429">
        <v>6</v>
      </c>
      <c r="F429">
        <v>0</v>
      </c>
      <c r="G429" s="4">
        <v>9.9600000000000009</v>
      </c>
      <c r="H429" s="12">
        <v>1.66</v>
      </c>
      <c r="I429" s="7" t="e">
        <v>#N/A</v>
      </c>
    </row>
    <row r="430" spans="1:9" x14ac:dyDescent="0.25">
      <c r="A430">
        <v>12761019</v>
      </c>
      <c r="B430" t="s">
        <v>239</v>
      </c>
      <c r="C430" t="s">
        <v>633</v>
      </c>
      <c r="D430" t="s">
        <v>241</v>
      </c>
      <c r="E430">
        <v>6</v>
      </c>
      <c r="F430">
        <v>0</v>
      </c>
      <c r="G430" s="4">
        <v>10.98</v>
      </c>
      <c r="H430" s="12">
        <v>1.83</v>
      </c>
      <c r="I430" s="7" t="e">
        <v>#N/A</v>
      </c>
    </row>
    <row r="431" spans="1:9" x14ac:dyDescent="0.25">
      <c r="A431">
        <v>12761020</v>
      </c>
      <c r="B431" t="s">
        <v>239</v>
      </c>
      <c r="C431" t="s">
        <v>634</v>
      </c>
      <c r="D431" t="s">
        <v>635</v>
      </c>
      <c r="E431">
        <v>6</v>
      </c>
      <c r="F431">
        <v>0</v>
      </c>
      <c r="G431" s="4">
        <v>9.9600000000000009</v>
      </c>
      <c r="H431" s="12">
        <v>1.66</v>
      </c>
      <c r="I431" s="7" t="e">
        <v>#N/A</v>
      </c>
    </row>
    <row r="432" spans="1:9" x14ac:dyDescent="0.25">
      <c r="A432">
        <v>12761021</v>
      </c>
      <c r="B432" t="s">
        <v>239</v>
      </c>
      <c r="C432" t="s">
        <v>636</v>
      </c>
      <c r="D432" t="s">
        <v>637</v>
      </c>
      <c r="E432">
        <v>6</v>
      </c>
      <c r="F432">
        <v>0</v>
      </c>
      <c r="G432" s="4">
        <v>9.9600000000000009</v>
      </c>
      <c r="H432" s="12">
        <v>1.66</v>
      </c>
      <c r="I432" s="7" t="e">
        <v>#N/A</v>
      </c>
    </row>
    <row r="433" spans="1:9" x14ac:dyDescent="0.25">
      <c r="A433">
        <v>12761026</v>
      </c>
      <c r="B433" t="s">
        <v>239</v>
      </c>
      <c r="C433" t="s">
        <v>638</v>
      </c>
      <c r="D433" t="s">
        <v>155</v>
      </c>
      <c r="E433">
        <v>12</v>
      </c>
      <c r="F433">
        <v>0</v>
      </c>
      <c r="G433" s="4">
        <v>8.0399999999999991</v>
      </c>
      <c r="H433" s="12">
        <v>0.67</v>
      </c>
      <c r="I433" s="7" t="e">
        <v>#N/A</v>
      </c>
    </row>
    <row r="434" spans="1:9" x14ac:dyDescent="0.25">
      <c r="A434">
        <v>12761027</v>
      </c>
      <c r="B434" t="s">
        <v>239</v>
      </c>
      <c r="C434" t="s">
        <v>639</v>
      </c>
      <c r="D434" t="s">
        <v>628</v>
      </c>
      <c r="E434">
        <v>6</v>
      </c>
      <c r="F434">
        <v>0</v>
      </c>
      <c r="G434" s="4">
        <v>10.98</v>
      </c>
      <c r="H434" s="12">
        <v>1.83</v>
      </c>
      <c r="I434" s="7" t="e">
        <v>#N/A</v>
      </c>
    </row>
    <row r="435" spans="1:9" x14ac:dyDescent="0.25">
      <c r="A435">
        <v>12761028</v>
      </c>
      <c r="B435" t="s">
        <v>239</v>
      </c>
      <c r="C435" t="s">
        <v>640</v>
      </c>
      <c r="D435" t="s">
        <v>18</v>
      </c>
      <c r="E435">
        <v>6</v>
      </c>
      <c r="F435">
        <v>0</v>
      </c>
      <c r="G435" s="4">
        <v>10.98</v>
      </c>
      <c r="H435" s="12">
        <v>1.83</v>
      </c>
      <c r="I435" s="7" t="e">
        <v>#N/A</v>
      </c>
    </row>
    <row r="436" spans="1:9" x14ac:dyDescent="0.25">
      <c r="A436">
        <v>12761029</v>
      </c>
      <c r="B436" t="s">
        <v>239</v>
      </c>
      <c r="C436" t="s">
        <v>641</v>
      </c>
      <c r="D436" t="s">
        <v>171</v>
      </c>
      <c r="E436">
        <v>12</v>
      </c>
      <c r="F436">
        <v>0</v>
      </c>
      <c r="G436" s="4">
        <v>9.6</v>
      </c>
      <c r="H436" s="12">
        <v>0.8</v>
      </c>
      <c r="I436" s="7" t="e">
        <v>#N/A</v>
      </c>
    </row>
    <row r="437" spans="1:9" x14ac:dyDescent="0.25">
      <c r="A437">
        <v>12761030</v>
      </c>
      <c r="B437" t="s">
        <v>239</v>
      </c>
      <c r="C437" t="s">
        <v>642</v>
      </c>
      <c r="D437" t="s">
        <v>124</v>
      </c>
      <c r="E437">
        <v>6</v>
      </c>
      <c r="F437">
        <v>0</v>
      </c>
      <c r="G437" s="4">
        <v>9.9600000000000009</v>
      </c>
      <c r="H437" s="12">
        <v>1.66</v>
      </c>
      <c r="I437" s="7" t="e">
        <v>#N/A</v>
      </c>
    </row>
    <row r="438" spans="1:9" x14ac:dyDescent="0.25">
      <c r="A438">
        <v>12761031</v>
      </c>
      <c r="B438" t="s">
        <v>239</v>
      </c>
      <c r="C438" t="s">
        <v>643</v>
      </c>
      <c r="D438" t="s">
        <v>644</v>
      </c>
      <c r="E438">
        <v>6</v>
      </c>
      <c r="F438">
        <v>0</v>
      </c>
      <c r="G438" s="4">
        <v>10.98</v>
      </c>
      <c r="H438" s="12">
        <v>1.83</v>
      </c>
      <c r="I438" s="7" t="e">
        <v>#N/A</v>
      </c>
    </row>
    <row r="439" spans="1:9" x14ac:dyDescent="0.25">
      <c r="A439">
        <v>12761032</v>
      </c>
      <c r="B439" t="s">
        <v>239</v>
      </c>
      <c r="C439" t="s">
        <v>645</v>
      </c>
      <c r="D439" t="s">
        <v>646</v>
      </c>
      <c r="E439">
        <v>6</v>
      </c>
      <c r="F439">
        <v>0</v>
      </c>
      <c r="G439" s="4">
        <v>10.98</v>
      </c>
      <c r="H439" s="12">
        <v>1.83</v>
      </c>
      <c r="I439" s="7" t="e">
        <v>#N/A</v>
      </c>
    </row>
    <row r="440" spans="1:9" x14ac:dyDescent="0.25">
      <c r="A440">
        <v>12761033</v>
      </c>
      <c r="B440" t="s">
        <v>239</v>
      </c>
      <c r="C440" t="s">
        <v>647</v>
      </c>
      <c r="D440" t="s">
        <v>155</v>
      </c>
      <c r="E440">
        <v>12</v>
      </c>
      <c r="F440">
        <v>0</v>
      </c>
      <c r="G440" s="4">
        <v>8.0399999999999991</v>
      </c>
      <c r="H440" s="12">
        <v>0.67</v>
      </c>
      <c r="I440" s="7" t="e">
        <v>#N/A</v>
      </c>
    </row>
    <row r="441" spans="1:9" x14ac:dyDescent="0.25">
      <c r="A441">
        <v>12761034</v>
      </c>
      <c r="B441" t="s">
        <v>239</v>
      </c>
      <c r="C441" t="s">
        <v>648</v>
      </c>
      <c r="D441" t="s">
        <v>628</v>
      </c>
      <c r="E441">
        <v>12</v>
      </c>
      <c r="F441">
        <v>0</v>
      </c>
      <c r="G441" s="4">
        <v>8.0399999999999991</v>
      </c>
      <c r="H441" s="12">
        <v>0.67</v>
      </c>
      <c r="I441" s="7" t="e">
        <v>#N/A</v>
      </c>
    </row>
    <row r="442" spans="1:9" x14ac:dyDescent="0.25">
      <c r="A442">
        <v>12761035</v>
      </c>
      <c r="B442" t="s">
        <v>239</v>
      </c>
      <c r="C442" t="s">
        <v>649</v>
      </c>
      <c r="D442" t="s">
        <v>155</v>
      </c>
      <c r="E442">
        <v>12</v>
      </c>
      <c r="F442">
        <v>0</v>
      </c>
      <c r="G442" s="4">
        <v>8.0399999999999991</v>
      </c>
      <c r="H442" s="12">
        <v>0.67</v>
      </c>
      <c r="I442" s="7" t="e">
        <v>#N/A</v>
      </c>
    </row>
    <row r="443" spans="1:9" x14ac:dyDescent="0.25">
      <c r="A443">
        <v>12761037</v>
      </c>
      <c r="B443" t="s">
        <v>239</v>
      </c>
      <c r="C443" t="s">
        <v>650</v>
      </c>
      <c r="D443" t="s">
        <v>651</v>
      </c>
      <c r="E443">
        <v>6</v>
      </c>
      <c r="F443">
        <v>0</v>
      </c>
      <c r="G443" s="4">
        <v>10.98</v>
      </c>
      <c r="H443" s="12">
        <v>1.83</v>
      </c>
      <c r="I443" s="7" t="e">
        <v>#N/A</v>
      </c>
    </row>
    <row r="444" spans="1:9" x14ac:dyDescent="0.25">
      <c r="A444">
        <v>12761038</v>
      </c>
      <c r="B444" t="s">
        <v>239</v>
      </c>
      <c r="C444" t="s">
        <v>652</v>
      </c>
      <c r="D444" t="s">
        <v>653</v>
      </c>
      <c r="E444">
        <v>6</v>
      </c>
      <c r="F444">
        <v>0</v>
      </c>
      <c r="G444" s="4">
        <v>13.8</v>
      </c>
      <c r="H444" s="12">
        <v>2.2999999999999998</v>
      </c>
      <c r="I444" s="7" t="e">
        <v>#N/A</v>
      </c>
    </row>
    <row r="445" spans="1:9" x14ac:dyDescent="0.25">
      <c r="A445">
        <v>12761039</v>
      </c>
      <c r="B445" t="s">
        <v>239</v>
      </c>
      <c r="C445" t="s">
        <v>654</v>
      </c>
      <c r="D445" t="s">
        <v>615</v>
      </c>
      <c r="E445">
        <v>6</v>
      </c>
      <c r="F445">
        <v>0</v>
      </c>
      <c r="G445" s="4">
        <v>10.98</v>
      </c>
      <c r="H445" s="12">
        <v>1.83</v>
      </c>
      <c r="I445" s="7" t="e">
        <v>#N/A</v>
      </c>
    </row>
    <row r="446" spans="1:9" x14ac:dyDescent="0.25">
      <c r="A446">
        <v>12761040</v>
      </c>
      <c r="B446" t="s">
        <v>239</v>
      </c>
      <c r="C446" t="s">
        <v>655</v>
      </c>
      <c r="D446" t="s">
        <v>656</v>
      </c>
      <c r="E446">
        <v>12</v>
      </c>
      <c r="F446">
        <v>0</v>
      </c>
      <c r="G446" s="4">
        <v>10.56</v>
      </c>
      <c r="H446" s="12">
        <v>0.88</v>
      </c>
      <c r="I446" s="7" t="e">
        <v>#N/A</v>
      </c>
    </row>
    <row r="447" spans="1:9" x14ac:dyDescent="0.25">
      <c r="A447">
        <v>12761041</v>
      </c>
      <c r="B447" t="s">
        <v>239</v>
      </c>
      <c r="C447" t="s">
        <v>657</v>
      </c>
      <c r="D447" t="s">
        <v>18</v>
      </c>
      <c r="E447">
        <v>6</v>
      </c>
      <c r="F447">
        <v>0</v>
      </c>
      <c r="G447" s="4">
        <v>13.8</v>
      </c>
      <c r="H447" s="12">
        <v>2.2999999999999998</v>
      </c>
      <c r="I447" s="7" t="e">
        <v>#N/A</v>
      </c>
    </row>
    <row r="448" spans="1:9" x14ac:dyDescent="0.25">
      <c r="A448">
        <v>12761042</v>
      </c>
      <c r="B448" t="s">
        <v>239</v>
      </c>
      <c r="C448" t="s">
        <v>658</v>
      </c>
      <c r="D448" t="s">
        <v>622</v>
      </c>
      <c r="E448">
        <v>12</v>
      </c>
      <c r="F448">
        <v>0</v>
      </c>
      <c r="G448" s="4">
        <v>10.56</v>
      </c>
      <c r="H448" s="12">
        <v>0.88</v>
      </c>
      <c r="I448" s="7" t="e">
        <v>#N/A</v>
      </c>
    </row>
    <row r="449" spans="1:9" x14ac:dyDescent="0.25">
      <c r="A449">
        <v>12761043</v>
      </c>
      <c r="B449" t="s">
        <v>239</v>
      </c>
      <c r="C449" t="s">
        <v>659</v>
      </c>
      <c r="D449" t="s">
        <v>615</v>
      </c>
      <c r="E449">
        <v>12</v>
      </c>
      <c r="F449">
        <v>0</v>
      </c>
      <c r="G449" s="4">
        <v>8.0399999999999991</v>
      </c>
      <c r="H449" s="12">
        <v>0.67</v>
      </c>
      <c r="I449" s="7" t="e">
        <v>#N/A</v>
      </c>
    </row>
    <row r="450" spans="1:9" x14ac:dyDescent="0.25">
      <c r="A450">
        <v>12761044</v>
      </c>
      <c r="B450" t="s">
        <v>239</v>
      </c>
      <c r="C450" t="s">
        <v>660</v>
      </c>
      <c r="D450" t="s">
        <v>661</v>
      </c>
      <c r="E450">
        <v>6</v>
      </c>
      <c r="F450">
        <v>0</v>
      </c>
      <c r="G450" s="4">
        <v>13.8</v>
      </c>
      <c r="H450" s="12">
        <v>2.2999999999999998</v>
      </c>
      <c r="I450" s="7" t="e">
        <v>#N/A</v>
      </c>
    </row>
    <row r="451" spans="1:9" x14ac:dyDescent="0.25">
      <c r="A451">
        <v>12761045</v>
      </c>
      <c r="B451" t="s">
        <v>239</v>
      </c>
      <c r="C451" t="s">
        <v>662</v>
      </c>
      <c r="D451" t="s">
        <v>626</v>
      </c>
      <c r="E451">
        <v>6</v>
      </c>
      <c r="F451">
        <v>0</v>
      </c>
      <c r="G451" s="4">
        <v>17.34</v>
      </c>
      <c r="H451" s="12">
        <v>2.89</v>
      </c>
      <c r="I451" s="7" t="e">
        <v>#N/A</v>
      </c>
    </row>
    <row r="452" spans="1:9" x14ac:dyDescent="0.25">
      <c r="A452">
        <v>12761046</v>
      </c>
      <c r="B452" t="s">
        <v>239</v>
      </c>
      <c r="C452" t="s">
        <v>663</v>
      </c>
      <c r="D452" t="s">
        <v>615</v>
      </c>
      <c r="E452">
        <v>12</v>
      </c>
      <c r="F452">
        <v>0</v>
      </c>
      <c r="G452" s="4">
        <v>10.56</v>
      </c>
      <c r="H452" s="12">
        <v>0.88</v>
      </c>
      <c r="I452" s="7" t="e">
        <v>#N/A</v>
      </c>
    </row>
    <row r="453" spans="1:9" x14ac:dyDescent="0.25">
      <c r="A453">
        <v>12761047</v>
      </c>
      <c r="B453" t="s">
        <v>239</v>
      </c>
      <c r="C453" t="s">
        <v>664</v>
      </c>
      <c r="D453" t="s">
        <v>155</v>
      </c>
      <c r="E453">
        <v>12</v>
      </c>
      <c r="F453">
        <v>0</v>
      </c>
      <c r="G453" s="4">
        <v>8.0399999999999991</v>
      </c>
      <c r="H453" s="12">
        <v>0.67</v>
      </c>
      <c r="I453" s="7" t="e">
        <v>#N/A</v>
      </c>
    </row>
    <row r="454" spans="1:9" x14ac:dyDescent="0.25">
      <c r="A454">
        <v>12761048</v>
      </c>
      <c r="B454" t="s">
        <v>239</v>
      </c>
      <c r="C454" t="s">
        <v>665</v>
      </c>
      <c r="D454" t="s">
        <v>666</v>
      </c>
      <c r="E454">
        <v>6</v>
      </c>
      <c r="F454">
        <v>0</v>
      </c>
      <c r="G454" s="4">
        <v>11.94</v>
      </c>
      <c r="H454" s="12">
        <v>1.99</v>
      </c>
      <c r="I454" s="7" t="e">
        <v>#N/A</v>
      </c>
    </row>
    <row r="455" spans="1:9" x14ac:dyDescent="0.25">
      <c r="A455">
        <v>12761053</v>
      </c>
      <c r="B455" t="s">
        <v>239</v>
      </c>
      <c r="C455" t="s">
        <v>667</v>
      </c>
      <c r="D455" t="s">
        <v>628</v>
      </c>
      <c r="E455">
        <v>6</v>
      </c>
      <c r="F455">
        <v>0</v>
      </c>
      <c r="G455" s="4">
        <v>4.1399999999999997</v>
      </c>
      <c r="H455" s="12">
        <v>0.69</v>
      </c>
      <c r="I455" s="7" t="e">
        <v>#N/A</v>
      </c>
    </row>
    <row r="456" spans="1:9" x14ac:dyDescent="0.25">
      <c r="A456">
        <v>12761054</v>
      </c>
      <c r="B456" t="s">
        <v>239</v>
      </c>
      <c r="C456" t="s">
        <v>668</v>
      </c>
      <c r="D456" t="s">
        <v>669</v>
      </c>
      <c r="E456">
        <v>6</v>
      </c>
      <c r="F456">
        <v>0</v>
      </c>
      <c r="G456" s="4">
        <v>5.46</v>
      </c>
      <c r="H456" s="12">
        <v>0.91</v>
      </c>
      <c r="I456" s="7" t="e">
        <v>#N/A</v>
      </c>
    </row>
    <row r="457" spans="1:9" x14ac:dyDescent="0.25">
      <c r="A457">
        <v>12761055</v>
      </c>
      <c r="B457" t="s">
        <v>239</v>
      </c>
      <c r="C457" t="s">
        <v>670</v>
      </c>
      <c r="D457" t="s">
        <v>155</v>
      </c>
      <c r="E457">
        <v>12</v>
      </c>
      <c r="F457">
        <v>0</v>
      </c>
      <c r="G457" s="4">
        <v>8.2799999999999994</v>
      </c>
      <c r="H457" s="12">
        <v>0.69</v>
      </c>
      <c r="I457" s="7" t="e">
        <v>#N/A</v>
      </c>
    </row>
    <row r="458" spans="1:9" x14ac:dyDescent="0.25">
      <c r="A458">
        <v>12761059</v>
      </c>
      <c r="B458" t="s">
        <v>239</v>
      </c>
      <c r="C458" t="s">
        <v>671</v>
      </c>
      <c r="D458" t="s">
        <v>626</v>
      </c>
      <c r="E458">
        <v>12</v>
      </c>
      <c r="F458">
        <v>0</v>
      </c>
      <c r="G458" s="4">
        <v>10.44</v>
      </c>
      <c r="H458" s="12">
        <v>0.87</v>
      </c>
      <c r="I458" s="7" t="e">
        <v>#N/A</v>
      </c>
    </row>
    <row r="459" spans="1:9" x14ac:dyDescent="0.25">
      <c r="A459">
        <v>34145001</v>
      </c>
      <c r="B459" t="s">
        <v>246</v>
      </c>
      <c r="C459" t="s">
        <v>672</v>
      </c>
      <c r="D459" t="s">
        <v>248</v>
      </c>
      <c r="E459">
        <v>6</v>
      </c>
      <c r="F459">
        <v>0</v>
      </c>
      <c r="G459" s="4">
        <v>0</v>
      </c>
      <c r="H459" s="12">
        <v>0</v>
      </c>
      <c r="I459" s="7" t="e">
        <v>#N/A</v>
      </c>
    </row>
    <row r="460" spans="1:9" x14ac:dyDescent="0.25">
      <c r="A460">
        <v>34145005</v>
      </c>
      <c r="B460" t="s">
        <v>246</v>
      </c>
      <c r="C460" t="s">
        <v>673</v>
      </c>
      <c r="D460" t="s">
        <v>674</v>
      </c>
      <c r="E460">
        <v>1</v>
      </c>
      <c r="F460">
        <v>0</v>
      </c>
      <c r="G460" s="4">
        <v>40</v>
      </c>
      <c r="H460" s="12">
        <v>40</v>
      </c>
      <c r="I460" s="7" t="e">
        <v>#N/A</v>
      </c>
    </row>
    <row r="461" spans="1:9" x14ac:dyDescent="0.25">
      <c r="A461" t="s">
        <v>675</v>
      </c>
      <c r="B461" t="s">
        <v>676</v>
      </c>
      <c r="C461" t="s">
        <v>677</v>
      </c>
      <c r="D461" t="s">
        <v>202</v>
      </c>
      <c r="E461">
        <v>12</v>
      </c>
      <c r="F461">
        <v>0</v>
      </c>
      <c r="G461" s="4">
        <v>42.12</v>
      </c>
      <c r="H461" s="12">
        <v>3.51</v>
      </c>
      <c r="I461" s="7" t="e">
        <v>#N/A</v>
      </c>
    </row>
    <row r="462" spans="1:9" x14ac:dyDescent="0.25">
      <c r="A462" t="s">
        <v>678</v>
      </c>
      <c r="B462" t="s">
        <v>676</v>
      </c>
      <c r="C462" t="s">
        <v>679</v>
      </c>
      <c r="D462" t="s">
        <v>202</v>
      </c>
      <c r="E462">
        <v>12</v>
      </c>
      <c r="F462">
        <v>0</v>
      </c>
      <c r="G462" s="4">
        <v>33.6</v>
      </c>
      <c r="H462" s="12">
        <v>2.8</v>
      </c>
      <c r="I462" s="7" t="e">
        <v>#N/A</v>
      </c>
    </row>
    <row r="463" spans="1:9" x14ac:dyDescent="0.25">
      <c r="A463" t="s">
        <v>680</v>
      </c>
      <c r="B463" t="s">
        <v>676</v>
      </c>
      <c r="C463" t="s">
        <v>681</v>
      </c>
      <c r="D463" t="s">
        <v>256</v>
      </c>
      <c r="E463">
        <v>12</v>
      </c>
      <c r="F463">
        <v>0</v>
      </c>
      <c r="G463" s="4">
        <v>15.48</v>
      </c>
      <c r="H463" s="12">
        <v>1.29</v>
      </c>
      <c r="I463" s="7" t="e">
        <v>#N/A</v>
      </c>
    </row>
    <row r="464" spans="1:9" x14ac:dyDescent="0.25">
      <c r="A464" t="s">
        <v>682</v>
      </c>
      <c r="B464" t="s">
        <v>676</v>
      </c>
      <c r="C464" t="s">
        <v>683</v>
      </c>
      <c r="D464" t="s">
        <v>236</v>
      </c>
      <c r="E464">
        <v>12</v>
      </c>
      <c r="F464">
        <v>0</v>
      </c>
      <c r="G464" s="4">
        <v>25.08</v>
      </c>
      <c r="H464" s="12">
        <v>2.09</v>
      </c>
      <c r="I464" s="7" t="e">
        <v>#N/A</v>
      </c>
    </row>
    <row r="465" spans="1:9" x14ac:dyDescent="0.25">
      <c r="A465" t="s">
        <v>684</v>
      </c>
      <c r="B465" t="s">
        <v>676</v>
      </c>
      <c r="C465" t="s">
        <v>685</v>
      </c>
      <c r="D465" t="s">
        <v>202</v>
      </c>
      <c r="E465">
        <v>12</v>
      </c>
      <c r="F465">
        <v>0</v>
      </c>
      <c r="G465" s="4">
        <v>42.36</v>
      </c>
      <c r="H465" s="12">
        <v>3.53</v>
      </c>
      <c r="I465" s="7" t="e">
        <v>#N/A</v>
      </c>
    </row>
    <row r="466" spans="1:9" x14ac:dyDescent="0.25">
      <c r="A466" t="s">
        <v>686</v>
      </c>
      <c r="B466" t="s">
        <v>676</v>
      </c>
      <c r="C466" t="s">
        <v>687</v>
      </c>
      <c r="D466" t="s">
        <v>83</v>
      </c>
      <c r="E466">
        <v>12</v>
      </c>
      <c r="F466">
        <v>0</v>
      </c>
      <c r="G466" s="4">
        <v>21.48</v>
      </c>
      <c r="H466" s="12">
        <v>1.79</v>
      </c>
      <c r="I466" s="7" t="e">
        <v>#N/A</v>
      </c>
    </row>
    <row r="467" spans="1:9" x14ac:dyDescent="0.25">
      <c r="A467" t="s">
        <v>688</v>
      </c>
      <c r="B467" t="s">
        <v>676</v>
      </c>
      <c r="C467" t="s">
        <v>689</v>
      </c>
      <c r="D467" t="s">
        <v>72</v>
      </c>
      <c r="E467">
        <v>12</v>
      </c>
      <c r="F467">
        <v>0</v>
      </c>
      <c r="G467" s="4">
        <v>84.36</v>
      </c>
      <c r="H467" s="12">
        <v>7.03</v>
      </c>
      <c r="I467" s="7" t="e">
        <v>#N/A</v>
      </c>
    </row>
    <row r="468" spans="1:9" x14ac:dyDescent="0.25">
      <c r="A468">
        <v>32146004</v>
      </c>
      <c r="B468" t="s">
        <v>690</v>
      </c>
      <c r="C468" t="s">
        <v>691</v>
      </c>
      <c r="D468" t="s">
        <v>567</v>
      </c>
      <c r="E468">
        <v>12</v>
      </c>
      <c r="F468">
        <v>0</v>
      </c>
      <c r="G468" s="4">
        <v>41.64</v>
      </c>
      <c r="H468" s="12">
        <v>3.47</v>
      </c>
      <c r="I468" s="7" t="e">
        <v>#N/A</v>
      </c>
    </row>
    <row r="469" spans="1:9" x14ac:dyDescent="0.25">
      <c r="A469">
        <v>36184001</v>
      </c>
      <c r="B469" t="s">
        <v>692</v>
      </c>
      <c r="C469" t="s">
        <v>693</v>
      </c>
      <c r="D469" t="s">
        <v>694</v>
      </c>
      <c r="E469">
        <v>8</v>
      </c>
      <c r="F469">
        <v>0</v>
      </c>
      <c r="G469" s="4">
        <v>11.6</v>
      </c>
      <c r="H469" s="12">
        <v>1.45</v>
      </c>
      <c r="I469" s="7" t="e">
        <v>#N/A</v>
      </c>
    </row>
    <row r="470" spans="1:9" x14ac:dyDescent="0.25">
      <c r="A470">
        <v>36184002</v>
      </c>
      <c r="B470" t="s">
        <v>692</v>
      </c>
      <c r="C470" t="s">
        <v>695</v>
      </c>
      <c r="D470" t="s">
        <v>694</v>
      </c>
      <c r="E470">
        <v>8</v>
      </c>
      <c r="F470">
        <v>0</v>
      </c>
      <c r="G470" s="4">
        <v>11.6</v>
      </c>
      <c r="H470" s="12">
        <v>1.45</v>
      </c>
      <c r="I470" s="7" t="e">
        <v>#N/A</v>
      </c>
    </row>
    <row r="471" spans="1:9" x14ac:dyDescent="0.25">
      <c r="A471">
        <v>36184006</v>
      </c>
      <c r="B471" t="s">
        <v>692</v>
      </c>
      <c r="C471" t="s">
        <v>696</v>
      </c>
      <c r="D471" t="s">
        <v>694</v>
      </c>
      <c r="E471">
        <v>8</v>
      </c>
      <c r="F471">
        <v>0</v>
      </c>
      <c r="G471" s="4">
        <v>11.6</v>
      </c>
      <c r="H471" s="12">
        <v>1.45</v>
      </c>
      <c r="I471" s="7" t="e">
        <v>#N/A</v>
      </c>
    </row>
    <row r="472" spans="1:9" x14ac:dyDescent="0.25">
      <c r="A472" s="8">
        <v>12186002</v>
      </c>
      <c r="B472" s="8" t="s">
        <v>697</v>
      </c>
      <c r="C472" s="8" t="s">
        <v>698</v>
      </c>
      <c r="D472" s="8" t="s">
        <v>567</v>
      </c>
      <c r="E472" s="8">
        <v>6</v>
      </c>
      <c r="F472" s="8">
        <v>0</v>
      </c>
      <c r="G472" s="13">
        <v>24.6</v>
      </c>
      <c r="H472" s="14">
        <v>4.0999999999999996</v>
      </c>
      <c r="I472" s="7" t="e">
        <v>#N/A</v>
      </c>
    </row>
    <row r="473" spans="1:9" x14ac:dyDescent="0.25">
      <c r="A473">
        <v>12186004</v>
      </c>
      <c r="B473" t="s">
        <v>697</v>
      </c>
      <c r="C473" t="s">
        <v>699</v>
      </c>
      <c r="D473" t="s">
        <v>439</v>
      </c>
      <c r="E473">
        <v>12</v>
      </c>
      <c r="F473">
        <v>0</v>
      </c>
      <c r="G473" s="4">
        <v>28.2</v>
      </c>
      <c r="H473" s="12">
        <v>2.35</v>
      </c>
      <c r="I473" s="7" t="e">
        <v>#N/A</v>
      </c>
    </row>
    <row r="474" spans="1:9" x14ac:dyDescent="0.25">
      <c r="A474">
        <v>12186005</v>
      </c>
      <c r="B474" t="s">
        <v>697</v>
      </c>
      <c r="C474" t="s">
        <v>700</v>
      </c>
      <c r="D474" t="s">
        <v>473</v>
      </c>
      <c r="E474">
        <v>6</v>
      </c>
      <c r="F474">
        <v>0</v>
      </c>
      <c r="G474" s="4">
        <v>16.079999999999998</v>
      </c>
      <c r="H474" s="12">
        <v>2.68</v>
      </c>
      <c r="I474" s="7" t="e">
        <v>#N/A</v>
      </c>
    </row>
    <row r="475" spans="1:9" x14ac:dyDescent="0.25">
      <c r="A475">
        <v>12186006</v>
      </c>
      <c r="B475" t="s">
        <v>697</v>
      </c>
      <c r="C475" t="s">
        <v>701</v>
      </c>
      <c r="D475" t="s">
        <v>473</v>
      </c>
      <c r="E475">
        <v>6</v>
      </c>
      <c r="F475">
        <v>0</v>
      </c>
      <c r="G475" s="4">
        <v>16.079999999999998</v>
      </c>
      <c r="H475" s="12">
        <v>2.68</v>
      </c>
      <c r="I475" s="7" t="e">
        <v>#N/A</v>
      </c>
    </row>
    <row r="476" spans="1:9" x14ac:dyDescent="0.25">
      <c r="A476">
        <v>42158001</v>
      </c>
      <c r="B476" t="s">
        <v>702</v>
      </c>
      <c r="C476" t="s">
        <v>703</v>
      </c>
      <c r="D476" t="s">
        <v>249</v>
      </c>
      <c r="E476">
        <v>6</v>
      </c>
      <c r="F476">
        <v>0</v>
      </c>
      <c r="G476" s="4">
        <v>7.26</v>
      </c>
      <c r="H476" s="12">
        <v>1.21</v>
      </c>
      <c r="I476" s="7" t="e">
        <v>#N/A</v>
      </c>
    </row>
    <row r="477" spans="1:9" x14ac:dyDescent="0.25">
      <c r="A477">
        <v>42158011</v>
      </c>
      <c r="B477" t="s">
        <v>702</v>
      </c>
      <c r="C477" t="s">
        <v>704</v>
      </c>
      <c r="D477" t="s">
        <v>249</v>
      </c>
      <c r="E477">
        <v>6</v>
      </c>
      <c r="F477">
        <v>0</v>
      </c>
      <c r="G477" s="4">
        <v>0</v>
      </c>
      <c r="H477" s="12">
        <v>0</v>
      </c>
      <c r="I477" s="7" t="e">
        <v>#N/A</v>
      </c>
    </row>
    <row r="478" spans="1:9" x14ac:dyDescent="0.25">
      <c r="A478">
        <v>42158012</v>
      </c>
      <c r="B478" t="s">
        <v>702</v>
      </c>
      <c r="C478" t="s">
        <v>705</v>
      </c>
      <c r="D478" t="s">
        <v>24</v>
      </c>
      <c r="E478">
        <v>6</v>
      </c>
      <c r="F478">
        <v>0</v>
      </c>
      <c r="G478" s="4">
        <v>7.2</v>
      </c>
      <c r="H478" s="12">
        <v>1.2</v>
      </c>
      <c r="I478" s="7" t="e">
        <v>#N/A</v>
      </c>
    </row>
    <row r="479" spans="1:9" x14ac:dyDescent="0.25">
      <c r="A479">
        <v>42158013</v>
      </c>
      <c r="B479" t="s">
        <v>702</v>
      </c>
      <c r="C479" t="s">
        <v>706</v>
      </c>
      <c r="D479" t="s">
        <v>707</v>
      </c>
      <c r="E479">
        <v>6</v>
      </c>
      <c r="F479">
        <v>0</v>
      </c>
      <c r="G479" s="4">
        <v>9.18</v>
      </c>
      <c r="H479" s="12">
        <v>1.53</v>
      </c>
      <c r="I479" s="7" t="e">
        <v>#N/A</v>
      </c>
    </row>
    <row r="480" spans="1:9" x14ac:dyDescent="0.25">
      <c r="A480">
        <v>42158014</v>
      </c>
      <c r="B480" t="s">
        <v>702</v>
      </c>
      <c r="C480" t="s">
        <v>708</v>
      </c>
      <c r="D480" t="s">
        <v>707</v>
      </c>
      <c r="E480">
        <v>6</v>
      </c>
      <c r="F480">
        <v>0</v>
      </c>
      <c r="G480" s="4">
        <v>10.32</v>
      </c>
      <c r="H480" s="12">
        <v>1.72</v>
      </c>
      <c r="I480" s="7" t="e">
        <v>#N/A</v>
      </c>
    </row>
    <row r="481" spans="1:9" x14ac:dyDescent="0.25">
      <c r="A481">
        <v>42158015</v>
      </c>
      <c r="B481" t="s">
        <v>702</v>
      </c>
      <c r="C481" t="s">
        <v>709</v>
      </c>
      <c r="D481" t="s">
        <v>72</v>
      </c>
      <c r="E481">
        <v>6</v>
      </c>
      <c r="F481">
        <v>0</v>
      </c>
      <c r="G481" s="4">
        <v>20.7</v>
      </c>
      <c r="H481" s="12">
        <v>3.45</v>
      </c>
      <c r="I481" s="7" t="e">
        <v>#N/A</v>
      </c>
    </row>
    <row r="482" spans="1:9" x14ac:dyDescent="0.25">
      <c r="A482">
        <v>42158016</v>
      </c>
      <c r="B482" t="s">
        <v>702</v>
      </c>
      <c r="C482" t="s">
        <v>710</v>
      </c>
      <c r="D482" t="s">
        <v>707</v>
      </c>
      <c r="E482">
        <v>6</v>
      </c>
      <c r="F482">
        <v>0</v>
      </c>
      <c r="G482" s="4">
        <v>10.32</v>
      </c>
      <c r="H482" s="12">
        <v>1.72</v>
      </c>
      <c r="I482" s="7" t="e">
        <v>#N/A</v>
      </c>
    </row>
    <row r="483" spans="1:9" x14ac:dyDescent="0.25">
      <c r="A483">
        <v>42158017</v>
      </c>
      <c r="B483" t="s">
        <v>702</v>
      </c>
      <c r="C483" t="s">
        <v>710</v>
      </c>
      <c r="D483" t="s">
        <v>72</v>
      </c>
      <c r="E483">
        <v>6</v>
      </c>
      <c r="F483">
        <v>0</v>
      </c>
      <c r="G483" s="4">
        <v>22.5</v>
      </c>
      <c r="H483" s="12">
        <v>3.75</v>
      </c>
      <c r="I483" s="7" t="e">
        <v>#N/A</v>
      </c>
    </row>
    <row r="484" spans="1:9" x14ac:dyDescent="0.25">
      <c r="A484">
        <v>42158020</v>
      </c>
      <c r="B484" t="s">
        <v>702</v>
      </c>
      <c r="C484" t="s">
        <v>711</v>
      </c>
      <c r="D484" t="s">
        <v>72</v>
      </c>
      <c r="E484">
        <v>6</v>
      </c>
      <c r="F484">
        <v>0</v>
      </c>
      <c r="G484" s="4">
        <v>22.5</v>
      </c>
      <c r="H484" s="12">
        <v>3.75</v>
      </c>
      <c r="I484" s="7" t="e">
        <v>#N/A</v>
      </c>
    </row>
    <row r="485" spans="1:9" x14ac:dyDescent="0.25">
      <c r="A485">
        <v>42158028</v>
      </c>
      <c r="B485" t="s">
        <v>702</v>
      </c>
      <c r="C485" t="s">
        <v>712</v>
      </c>
      <c r="D485" t="s">
        <v>105</v>
      </c>
      <c r="E485">
        <v>6</v>
      </c>
      <c r="F485">
        <v>0</v>
      </c>
      <c r="G485" s="4">
        <v>40.200000000000003</v>
      </c>
      <c r="H485" s="12">
        <v>6.7</v>
      </c>
      <c r="I485" s="7" t="e">
        <v>#N/A</v>
      </c>
    </row>
    <row r="486" spans="1:9" x14ac:dyDescent="0.25">
      <c r="A486">
        <v>42158029</v>
      </c>
      <c r="B486" t="s">
        <v>702</v>
      </c>
      <c r="C486" t="s">
        <v>713</v>
      </c>
      <c r="D486" t="s">
        <v>24</v>
      </c>
      <c r="E486">
        <v>8</v>
      </c>
      <c r="F486">
        <v>0</v>
      </c>
      <c r="G486" s="4">
        <v>13.2</v>
      </c>
      <c r="H486" s="12">
        <v>1.65</v>
      </c>
      <c r="I486" s="7" t="e">
        <v>#N/A</v>
      </c>
    </row>
    <row r="487" spans="1:9" x14ac:dyDescent="0.25">
      <c r="A487">
        <v>42158034</v>
      </c>
      <c r="B487" t="s">
        <v>702</v>
      </c>
      <c r="C487" t="s">
        <v>714</v>
      </c>
      <c r="D487" t="s">
        <v>707</v>
      </c>
      <c r="E487">
        <v>6</v>
      </c>
      <c r="F487">
        <v>0</v>
      </c>
      <c r="G487" s="4">
        <v>9.1199999999999992</v>
      </c>
      <c r="H487" s="12">
        <v>1.52</v>
      </c>
      <c r="I487" s="7" t="e">
        <v>#N/A</v>
      </c>
    </row>
    <row r="488" spans="1:9" x14ac:dyDescent="0.25">
      <c r="A488">
        <v>42158037</v>
      </c>
      <c r="B488" t="s">
        <v>702</v>
      </c>
      <c r="C488" t="s">
        <v>715</v>
      </c>
      <c r="D488" t="s">
        <v>707</v>
      </c>
      <c r="E488">
        <v>6</v>
      </c>
      <c r="F488">
        <v>0</v>
      </c>
      <c r="G488" s="4">
        <v>9.1199999999999992</v>
      </c>
      <c r="H488" s="12">
        <v>1.52</v>
      </c>
      <c r="I488" s="7" t="e">
        <v>#N/A</v>
      </c>
    </row>
    <row r="489" spans="1:9" x14ac:dyDescent="0.25">
      <c r="A489">
        <v>42158044</v>
      </c>
      <c r="B489" t="s">
        <v>702</v>
      </c>
      <c r="C489" t="s">
        <v>716</v>
      </c>
      <c r="D489" t="s">
        <v>24</v>
      </c>
      <c r="E489">
        <v>6</v>
      </c>
      <c r="F489">
        <v>0</v>
      </c>
      <c r="G489" s="4">
        <v>12.6</v>
      </c>
      <c r="H489" s="12">
        <v>2.1</v>
      </c>
      <c r="I489" s="7" t="e">
        <v>#N/A</v>
      </c>
    </row>
    <row r="490" spans="1:9" x14ac:dyDescent="0.25">
      <c r="A490">
        <v>42158045</v>
      </c>
      <c r="B490" t="s">
        <v>702</v>
      </c>
      <c r="C490" t="s">
        <v>717</v>
      </c>
      <c r="D490" t="s">
        <v>249</v>
      </c>
      <c r="E490">
        <v>6</v>
      </c>
      <c r="F490">
        <v>0</v>
      </c>
      <c r="G490" s="4">
        <v>11.4</v>
      </c>
      <c r="H490" s="12">
        <v>1.9</v>
      </c>
      <c r="I490" s="7" t="e">
        <v>#N/A</v>
      </c>
    </row>
    <row r="491" spans="1:9" x14ac:dyDescent="0.25">
      <c r="A491">
        <v>42158046</v>
      </c>
      <c r="B491" t="s">
        <v>702</v>
      </c>
      <c r="C491" t="s">
        <v>718</v>
      </c>
      <c r="D491" t="s">
        <v>249</v>
      </c>
      <c r="E491">
        <v>6</v>
      </c>
      <c r="F491">
        <v>0</v>
      </c>
      <c r="G491" s="4">
        <v>12.6</v>
      </c>
      <c r="H491" s="12">
        <v>2.1</v>
      </c>
      <c r="I491" s="7" t="e">
        <v>#N/A</v>
      </c>
    </row>
    <row r="492" spans="1:9" x14ac:dyDescent="0.25">
      <c r="A492">
        <v>42158050</v>
      </c>
      <c r="B492" t="s">
        <v>702</v>
      </c>
      <c r="C492" t="s">
        <v>719</v>
      </c>
      <c r="D492" t="s">
        <v>707</v>
      </c>
      <c r="E492">
        <v>6</v>
      </c>
      <c r="F492">
        <v>0</v>
      </c>
      <c r="G492" s="4">
        <v>10.32</v>
      </c>
      <c r="H492" s="12">
        <v>1.72</v>
      </c>
      <c r="I492" s="7" t="e">
        <v>#N/A</v>
      </c>
    </row>
    <row r="493" spans="1:9" x14ac:dyDescent="0.25">
      <c r="A493">
        <v>42158051</v>
      </c>
      <c r="B493" t="s">
        <v>702</v>
      </c>
      <c r="C493" t="s">
        <v>720</v>
      </c>
      <c r="D493" t="s">
        <v>29</v>
      </c>
      <c r="E493">
        <v>6</v>
      </c>
      <c r="F493">
        <v>0</v>
      </c>
      <c r="G493" s="4">
        <v>12.3</v>
      </c>
      <c r="H493" s="12">
        <v>2.0499999999999998</v>
      </c>
      <c r="I493" s="7" t="e">
        <v>#N/A</v>
      </c>
    </row>
    <row r="494" spans="1:9" x14ac:dyDescent="0.25">
      <c r="A494">
        <v>42158052</v>
      </c>
      <c r="B494" t="s">
        <v>702</v>
      </c>
      <c r="C494" t="s">
        <v>721</v>
      </c>
      <c r="D494" t="s">
        <v>722</v>
      </c>
      <c r="E494">
        <v>6</v>
      </c>
      <c r="F494">
        <v>0</v>
      </c>
      <c r="G494" s="4">
        <v>7.38</v>
      </c>
      <c r="H494" s="12">
        <v>1.23</v>
      </c>
      <c r="I494" s="7" t="e">
        <v>#N/A</v>
      </c>
    </row>
    <row r="495" spans="1:9" x14ac:dyDescent="0.25">
      <c r="A495">
        <v>42158061</v>
      </c>
      <c r="B495" t="s">
        <v>702</v>
      </c>
      <c r="C495" t="s">
        <v>723</v>
      </c>
      <c r="D495" t="s">
        <v>105</v>
      </c>
      <c r="E495">
        <v>6</v>
      </c>
      <c r="F495">
        <v>0</v>
      </c>
      <c r="G495" s="4">
        <v>40.200000000000003</v>
      </c>
      <c r="H495" s="12">
        <v>6.7</v>
      </c>
      <c r="I495" s="7" t="e">
        <v>#N/A</v>
      </c>
    </row>
    <row r="496" spans="1:9" x14ac:dyDescent="0.25">
      <c r="A496">
        <v>42158062</v>
      </c>
      <c r="B496" t="s">
        <v>702</v>
      </c>
      <c r="C496" t="s">
        <v>724</v>
      </c>
      <c r="D496" t="s">
        <v>24</v>
      </c>
      <c r="E496">
        <v>8</v>
      </c>
      <c r="F496">
        <v>0</v>
      </c>
      <c r="G496" s="4">
        <v>13.2</v>
      </c>
      <c r="H496" s="12">
        <v>1.65</v>
      </c>
      <c r="I496" s="7" t="e">
        <v>#N/A</v>
      </c>
    </row>
    <row r="497" spans="1:9" x14ac:dyDescent="0.25">
      <c r="A497">
        <v>42158068</v>
      </c>
      <c r="B497" t="s">
        <v>702</v>
      </c>
      <c r="C497" t="s">
        <v>725</v>
      </c>
      <c r="D497" t="s">
        <v>24</v>
      </c>
      <c r="E497">
        <v>8</v>
      </c>
      <c r="F497">
        <v>0</v>
      </c>
      <c r="G497" s="4">
        <v>9.6</v>
      </c>
      <c r="H497" s="12">
        <v>1.2</v>
      </c>
      <c r="I497" s="7" t="e">
        <v>#N/A</v>
      </c>
    </row>
    <row r="498" spans="1:9" x14ac:dyDescent="0.25">
      <c r="A498">
        <v>42158069</v>
      </c>
      <c r="B498" t="s">
        <v>702</v>
      </c>
      <c r="C498" t="s">
        <v>726</v>
      </c>
      <c r="D498" t="s">
        <v>24</v>
      </c>
      <c r="E498">
        <v>6</v>
      </c>
      <c r="F498">
        <v>0</v>
      </c>
      <c r="G498" s="4">
        <v>11.7</v>
      </c>
      <c r="H498" s="12">
        <v>1.95</v>
      </c>
      <c r="I498" s="7" t="e">
        <v>#N/A</v>
      </c>
    </row>
    <row r="499" spans="1:9" x14ac:dyDescent="0.25">
      <c r="A499">
        <v>42158070</v>
      </c>
      <c r="B499" t="s">
        <v>702</v>
      </c>
      <c r="C499" t="s">
        <v>727</v>
      </c>
      <c r="D499" t="s">
        <v>186</v>
      </c>
      <c r="E499">
        <v>6</v>
      </c>
      <c r="F499">
        <v>0</v>
      </c>
      <c r="G499" s="4">
        <v>13.26</v>
      </c>
      <c r="H499" s="12">
        <v>2.21</v>
      </c>
      <c r="I499" s="7" t="e">
        <v>#N/A</v>
      </c>
    </row>
    <row r="500" spans="1:9" x14ac:dyDescent="0.25">
      <c r="A500">
        <v>42158071</v>
      </c>
      <c r="B500" t="s">
        <v>702</v>
      </c>
      <c r="C500" t="s">
        <v>728</v>
      </c>
      <c r="D500" t="s">
        <v>24</v>
      </c>
      <c r="E500">
        <v>6</v>
      </c>
      <c r="F500">
        <v>0</v>
      </c>
      <c r="G500" s="4">
        <v>12.78</v>
      </c>
      <c r="H500" s="12">
        <v>2.13</v>
      </c>
      <c r="I500" s="7" t="e">
        <v>#N/A</v>
      </c>
    </row>
    <row r="501" spans="1:9" x14ac:dyDescent="0.25">
      <c r="A501">
        <v>42158072</v>
      </c>
      <c r="B501" t="s">
        <v>702</v>
      </c>
      <c r="C501" t="s">
        <v>729</v>
      </c>
      <c r="D501" t="s">
        <v>249</v>
      </c>
      <c r="E501">
        <v>6</v>
      </c>
      <c r="F501">
        <v>0</v>
      </c>
      <c r="G501" s="4">
        <v>8.16</v>
      </c>
      <c r="H501" s="12">
        <v>1.36</v>
      </c>
      <c r="I501" s="7" t="e">
        <v>#N/A</v>
      </c>
    </row>
    <row r="502" spans="1:9" x14ac:dyDescent="0.25">
      <c r="A502">
        <v>42158075</v>
      </c>
      <c r="B502" t="s">
        <v>702</v>
      </c>
      <c r="C502" t="s">
        <v>730</v>
      </c>
      <c r="D502" t="s">
        <v>592</v>
      </c>
      <c r="E502">
        <v>6</v>
      </c>
      <c r="F502">
        <v>0</v>
      </c>
      <c r="G502" s="4">
        <v>12.3</v>
      </c>
      <c r="H502" s="12">
        <v>2.0499999999999998</v>
      </c>
      <c r="I502" s="7" t="e">
        <v>#N/A</v>
      </c>
    </row>
    <row r="503" spans="1:9" x14ac:dyDescent="0.25">
      <c r="A503">
        <v>42158076</v>
      </c>
      <c r="B503" t="s">
        <v>702</v>
      </c>
      <c r="C503" t="s">
        <v>731</v>
      </c>
      <c r="D503" t="s">
        <v>249</v>
      </c>
      <c r="E503">
        <v>6</v>
      </c>
      <c r="F503">
        <v>0</v>
      </c>
      <c r="G503" s="4">
        <v>8.0399999999999991</v>
      </c>
      <c r="H503" s="12">
        <v>1.34</v>
      </c>
      <c r="I503" s="7" t="e">
        <v>#N/A</v>
      </c>
    </row>
    <row r="504" spans="1:9" x14ac:dyDescent="0.25">
      <c r="A504">
        <v>42158078</v>
      </c>
      <c r="B504" t="s">
        <v>702</v>
      </c>
      <c r="C504" t="s">
        <v>732</v>
      </c>
      <c r="D504" t="s">
        <v>592</v>
      </c>
      <c r="E504">
        <v>6</v>
      </c>
      <c r="F504">
        <v>0</v>
      </c>
      <c r="G504" s="4">
        <v>13.2</v>
      </c>
      <c r="H504" s="12">
        <v>2.2000000000000002</v>
      </c>
      <c r="I504" s="7" t="e">
        <v>#N/A</v>
      </c>
    </row>
    <row r="505" spans="1:9" x14ac:dyDescent="0.25">
      <c r="A505">
        <v>42158080</v>
      </c>
      <c r="B505" t="s">
        <v>702</v>
      </c>
      <c r="C505" t="s">
        <v>733</v>
      </c>
      <c r="D505" t="s">
        <v>181</v>
      </c>
      <c r="E505">
        <v>6</v>
      </c>
      <c r="F505">
        <v>0</v>
      </c>
      <c r="G505" s="4">
        <v>9.36</v>
      </c>
      <c r="H505" s="12">
        <v>1.56</v>
      </c>
      <c r="I505" s="7" t="e">
        <v>#N/A</v>
      </c>
    </row>
    <row r="506" spans="1:9" x14ac:dyDescent="0.25">
      <c r="A506">
        <v>42158081</v>
      </c>
      <c r="B506" t="s">
        <v>702</v>
      </c>
      <c r="C506" t="s">
        <v>734</v>
      </c>
      <c r="D506" t="s">
        <v>707</v>
      </c>
      <c r="E506">
        <v>6</v>
      </c>
      <c r="F506">
        <v>0</v>
      </c>
      <c r="G506" s="4">
        <v>11.1</v>
      </c>
      <c r="H506" s="12">
        <v>1.85</v>
      </c>
      <c r="I506" s="7" t="e">
        <v>#N/A</v>
      </c>
    </row>
    <row r="507" spans="1:9" x14ac:dyDescent="0.25">
      <c r="A507">
        <v>42158086</v>
      </c>
      <c r="B507" t="s">
        <v>702</v>
      </c>
      <c r="C507" t="s">
        <v>735</v>
      </c>
      <c r="D507" t="s">
        <v>24</v>
      </c>
      <c r="E507">
        <v>10</v>
      </c>
      <c r="F507">
        <v>0</v>
      </c>
      <c r="G507" s="4">
        <v>13</v>
      </c>
      <c r="H507" s="12">
        <v>1.3</v>
      </c>
      <c r="I507" s="7" t="e">
        <v>#N/A</v>
      </c>
    </row>
    <row r="508" spans="1:9" x14ac:dyDescent="0.25">
      <c r="A508">
        <v>42158092</v>
      </c>
      <c r="B508" t="s">
        <v>702</v>
      </c>
      <c r="C508" t="s">
        <v>736</v>
      </c>
      <c r="D508" t="s">
        <v>594</v>
      </c>
      <c r="E508">
        <v>6</v>
      </c>
      <c r="F508">
        <v>0</v>
      </c>
      <c r="G508" s="4">
        <v>14.7</v>
      </c>
      <c r="H508" s="12">
        <v>2.4500000000000002</v>
      </c>
      <c r="I508" s="7" t="e">
        <v>#N/A</v>
      </c>
    </row>
    <row r="509" spans="1:9" x14ac:dyDescent="0.25">
      <c r="A509">
        <v>42158093</v>
      </c>
      <c r="B509" t="s">
        <v>702</v>
      </c>
      <c r="C509" t="s">
        <v>737</v>
      </c>
      <c r="D509" t="s">
        <v>707</v>
      </c>
      <c r="E509">
        <v>6</v>
      </c>
      <c r="F509">
        <v>0</v>
      </c>
      <c r="G509" s="4">
        <v>9.7799999999999994</v>
      </c>
      <c r="H509" s="12">
        <v>1.63</v>
      </c>
      <c r="I509" s="7" t="e">
        <v>#N/A</v>
      </c>
    </row>
    <row r="510" spans="1:9" x14ac:dyDescent="0.25">
      <c r="A510">
        <v>42158100</v>
      </c>
      <c r="B510" t="s">
        <v>702</v>
      </c>
      <c r="C510" t="s">
        <v>738</v>
      </c>
      <c r="D510" t="s">
        <v>584</v>
      </c>
      <c r="E510">
        <v>6</v>
      </c>
      <c r="F510">
        <v>0</v>
      </c>
      <c r="G510" s="4">
        <v>9.06</v>
      </c>
      <c r="H510" s="12">
        <v>1.51</v>
      </c>
      <c r="I510" s="7" t="e">
        <v>#N/A</v>
      </c>
    </row>
    <row r="511" spans="1:9" x14ac:dyDescent="0.25">
      <c r="A511">
        <v>42158103</v>
      </c>
      <c r="B511" t="s">
        <v>702</v>
      </c>
      <c r="C511" t="s">
        <v>739</v>
      </c>
      <c r="D511" t="s">
        <v>24</v>
      </c>
      <c r="E511">
        <v>6</v>
      </c>
      <c r="F511">
        <v>0</v>
      </c>
      <c r="G511" s="4">
        <v>7.2</v>
      </c>
      <c r="H511" s="12">
        <v>1.2</v>
      </c>
      <c r="I511" s="7" t="e">
        <v>#N/A</v>
      </c>
    </row>
    <row r="512" spans="1:9" x14ac:dyDescent="0.25">
      <c r="A512">
        <v>42158119</v>
      </c>
      <c r="B512" t="s">
        <v>702</v>
      </c>
      <c r="C512" t="s">
        <v>740</v>
      </c>
      <c r="D512" t="s">
        <v>105</v>
      </c>
      <c r="E512">
        <v>10</v>
      </c>
      <c r="F512">
        <v>0</v>
      </c>
      <c r="G512" s="4">
        <v>45.9</v>
      </c>
      <c r="H512" s="12">
        <v>4.59</v>
      </c>
      <c r="I512" s="7" t="e">
        <v>#N/A</v>
      </c>
    </row>
    <row r="513" spans="1:9" x14ac:dyDescent="0.25">
      <c r="A513">
        <v>42158120</v>
      </c>
      <c r="B513" t="s">
        <v>702</v>
      </c>
      <c r="C513" t="s">
        <v>741</v>
      </c>
      <c r="D513" t="s">
        <v>742</v>
      </c>
      <c r="E513">
        <v>10</v>
      </c>
      <c r="F513">
        <v>0</v>
      </c>
      <c r="G513" s="4">
        <v>63</v>
      </c>
      <c r="H513" s="12">
        <v>6.3</v>
      </c>
      <c r="I513" s="7" t="e">
        <v>#N/A</v>
      </c>
    </row>
    <row r="514" spans="1:9" x14ac:dyDescent="0.25">
      <c r="A514">
        <v>42158121</v>
      </c>
      <c r="B514" t="s">
        <v>702</v>
      </c>
      <c r="C514" t="s">
        <v>743</v>
      </c>
      <c r="D514" t="s">
        <v>742</v>
      </c>
      <c r="E514">
        <v>10</v>
      </c>
      <c r="F514">
        <v>0</v>
      </c>
      <c r="G514" s="4">
        <v>79.5</v>
      </c>
      <c r="H514" s="12">
        <v>7.95</v>
      </c>
      <c r="I514" s="7" t="e">
        <v>#N/A</v>
      </c>
    </row>
    <row r="515" spans="1:9" x14ac:dyDescent="0.25">
      <c r="A515">
        <v>42158126</v>
      </c>
      <c r="B515" t="s">
        <v>702</v>
      </c>
      <c r="C515" t="s">
        <v>744</v>
      </c>
      <c r="D515" t="s">
        <v>745</v>
      </c>
      <c r="E515">
        <v>5</v>
      </c>
      <c r="F515">
        <v>0</v>
      </c>
      <c r="G515" s="4">
        <v>11.9</v>
      </c>
      <c r="H515" s="12">
        <v>2.38</v>
      </c>
      <c r="I515" s="7" t="e">
        <v>#N/A</v>
      </c>
    </row>
    <row r="516" spans="1:9" x14ac:dyDescent="0.25">
      <c r="A516">
        <v>42158127</v>
      </c>
      <c r="B516" t="s">
        <v>702</v>
      </c>
      <c r="C516" t="s">
        <v>746</v>
      </c>
      <c r="D516" t="s">
        <v>745</v>
      </c>
      <c r="E516">
        <v>5</v>
      </c>
      <c r="F516">
        <v>0</v>
      </c>
      <c r="G516" s="4">
        <v>11.9</v>
      </c>
      <c r="H516" s="12">
        <v>2.38</v>
      </c>
      <c r="I516" s="7" t="e">
        <v>#N/A</v>
      </c>
    </row>
    <row r="517" spans="1:9" x14ac:dyDescent="0.25">
      <c r="A517">
        <v>42158129</v>
      </c>
      <c r="B517" t="s">
        <v>702</v>
      </c>
      <c r="C517" t="s">
        <v>747</v>
      </c>
      <c r="D517" t="s">
        <v>748</v>
      </c>
      <c r="E517">
        <v>5</v>
      </c>
      <c r="F517">
        <v>0</v>
      </c>
      <c r="G517" s="4">
        <v>11.9</v>
      </c>
      <c r="H517" s="12">
        <v>2.38</v>
      </c>
      <c r="I517" s="7" t="e">
        <v>#N/A</v>
      </c>
    </row>
    <row r="518" spans="1:9" x14ac:dyDescent="0.25">
      <c r="A518">
        <v>42158131</v>
      </c>
      <c r="B518" t="s">
        <v>702</v>
      </c>
      <c r="C518" t="s">
        <v>749</v>
      </c>
      <c r="D518" t="s">
        <v>750</v>
      </c>
      <c r="E518">
        <v>5</v>
      </c>
      <c r="F518">
        <v>0</v>
      </c>
      <c r="G518" s="4">
        <v>11.9</v>
      </c>
      <c r="H518" s="12">
        <v>2.38</v>
      </c>
      <c r="I518" s="7" t="e">
        <v>#N/A</v>
      </c>
    </row>
    <row r="519" spans="1:9" x14ac:dyDescent="0.25">
      <c r="A519">
        <v>42158133</v>
      </c>
      <c r="B519" t="s">
        <v>702</v>
      </c>
      <c r="C519" t="s">
        <v>751</v>
      </c>
      <c r="D519" t="s">
        <v>24</v>
      </c>
      <c r="E519">
        <v>6</v>
      </c>
      <c r="F519">
        <v>0</v>
      </c>
      <c r="G519" s="4">
        <v>7.2</v>
      </c>
      <c r="H519" s="12">
        <v>1.2</v>
      </c>
      <c r="I519" s="7" t="e">
        <v>#N/A</v>
      </c>
    </row>
    <row r="520" spans="1:9" x14ac:dyDescent="0.25">
      <c r="A520">
        <v>42158135</v>
      </c>
      <c r="B520" t="s">
        <v>702</v>
      </c>
      <c r="C520" t="s">
        <v>752</v>
      </c>
      <c r="D520" t="s">
        <v>24</v>
      </c>
      <c r="E520">
        <v>6</v>
      </c>
      <c r="F520">
        <v>0</v>
      </c>
      <c r="G520" s="4">
        <v>7.2</v>
      </c>
      <c r="H520" s="12">
        <v>1.2</v>
      </c>
      <c r="I520" s="7" t="e">
        <v>#N/A</v>
      </c>
    </row>
    <row r="521" spans="1:9" x14ac:dyDescent="0.25">
      <c r="A521">
        <v>42158136</v>
      </c>
      <c r="B521" t="s">
        <v>702</v>
      </c>
      <c r="C521" t="s">
        <v>753</v>
      </c>
      <c r="D521" t="s">
        <v>24</v>
      </c>
      <c r="E521">
        <v>6</v>
      </c>
      <c r="F521">
        <v>0</v>
      </c>
      <c r="G521" s="4">
        <v>7.2</v>
      </c>
      <c r="H521" s="12">
        <v>1.2</v>
      </c>
      <c r="I521" s="7" t="e">
        <v>#N/A</v>
      </c>
    </row>
    <row r="522" spans="1:9" x14ac:dyDescent="0.25">
      <c r="A522">
        <v>42158138</v>
      </c>
      <c r="B522" t="s">
        <v>702</v>
      </c>
      <c r="C522" t="s">
        <v>754</v>
      </c>
      <c r="D522" t="s">
        <v>745</v>
      </c>
      <c r="E522">
        <v>5</v>
      </c>
      <c r="F522">
        <v>0</v>
      </c>
      <c r="G522" s="4">
        <v>11.9</v>
      </c>
      <c r="H522" s="12">
        <v>2.38</v>
      </c>
      <c r="I522" s="7" t="e">
        <v>#N/A</v>
      </c>
    </row>
    <row r="523" spans="1:9" x14ac:dyDescent="0.25">
      <c r="A523">
        <v>42158139</v>
      </c>
      <c r="B523" t="s">
        <v>702</v>
      </c>
      <c r="C523" t="s">
        <v>755</v>
      </c>
      <c r="D523" t="s">
        <v>249</v>
      </c>
      <c r="E523">
        <v>6</v>
      </c>
      <c r="F523">
        <v>0</v>
      </c>
      <c r="G523" s="4">
        <v>8.2799999999999994</v>
      </c>
      <c r="H523" s="12">
        <v>1.38</v>
      </c>
      <c r="I523" s="7" t="e">
        <v>#N/A</v>
      </c>
    </row>
    <row r="524" spans="1:9" x14ac:dyDescent="0.25">
      <c r="A524">
        <v>42158140</v>
      </c>
      <c r="B524" t="s">
        <v>702</v>
      </c>
      <c r="C524" t="s">
        <v>756</v>
      </c>
      <c r="D524" t="s">
        <v>757</v>
      </c>
      <c r="E524">
        <v>6</v>
      </c>
      <c r="F524">
        <v>0</v>
      </c>
      <c r="G524" s="4">
        <v>8.82</v>
      </c>
      <c r="H524" s="12">
        <v>1.47</v>
      </c>
      <c r="I524" s="7" t="e">
        <v>#N/A</v>
      </c>
    </row>
    <row r="525" spans="1:9" x14ac:dyDescent="0.25">
      <c r="A525">
        <v>42158141</v>
      </c>
      <c r="B525" t="s">
        <v>702</v>
      </c>
      <c r="C525" t="s">
        <v>758</v>
      </c>
      <c r="D525" t="s">
        <v>759</v>
      </c>
      <c r="E525">
        <v>6</v>
      </c>
      <c r="F525">
        <v>0</v>
      </c>
      <c r="G525" s="4">
        <v>11.7</v>
      </c>
      <c r="H525" s="12">
        <v>1.95</v>
      </c>
      <c r="I525" s="7" t="e">
        <v>#N/A</v>
      </c>
    </row>
    <row r="526" spans="1:9" x14ac:dyDescent="0.25">
      <c r="A526">
        <v>42158142</v>
      </c>
      <c r="B526" t="s">
        <v>702</v>
      </c>
      <c r="C526" t="s">
        <v>760</v>
      </c>
      <c r="D526" t="s">
        <v>105</v>
      </c>
      <c r="E526">
        <v>10</v>
      </c>
      <c r="F526">
        <v>0</v>
      </c>
      <c r="G526" s="4">
        <v>119</v>
      </c>
      <c r="H526" s="12">
        <v>11.9</v>
      </c>
      <c r="I526" s="7" t="e">
        <v>#N/A</v>
      </c>
    </row>
    <row r="527" spans="1:9" x14ac:dyDescent="0.25">
      <c r="A527">
        <v>42158143</v>
      </c>
      <c r="B527" t="s">
        <v>702</v>
      </c>
      <c r="C527" t="s">
        <v>761</v>
      </c>
      <c r="D527" t="s">
        <v>249</v>
      </c>
      <c r="E527">
        <v>6</v>
      </c>
      <c r="F527">
        <v>0</v>
      </c>
      <c r="G527" s="4">
        <v>13.8</v>
      </c>
      <c r="H527" s="12">
        <v>2.2999999999999998</v>
      </c>
      <c r="I527" s="7" t="e">
        <v>#N/A</v>
      </c>
    </row>
    <row r="528" spans="1:9" x14ac:dyDescent="0.25">
      <c r="A528">
        <v>42158144</v>
      </c>
      <c r="B528" t="s">
        <v>702</v>
      </c>
      <c r="C528" t="s">
        <v>762</v>
      </c>
      <c r="D528" t="s">
        <v>763</v>
      </c>
      <c r="E528">
        <v>6</v>
      </c>
      <c r="F528">
        <v>0</v>
      </c>
      <c r="G528" s="4">
        <v>10.32</v>
      </c>
      <c r="H528" s="12">
        <v>1.72</v>
      </c>
      <c r="I528" s="7" t="e">
        <v>#N/A</v>
      </c>
    </row>
    <row r="529" spans="1:9" x14ac:dyDescent="0.25">
      <c r="A529">
        <v>42158145</v>
      </c>
      <c r="B529" t="s">
        <v>702</v>
      </c>
      <c r="C529" t="s">
        <v>764</v>
      </c>
      <c r="D529" t="s">
        <v>249</v>
      </c>
      <c r="E529">
        <v>6</v>
      </c>
      <c r="F529">
        <v>0</v>
      </c>
      <c r="G529" s="4">
        <v>8.4</v>
      </c>
      <c r="H529" s="12">
        <v>1.4</v>
      </c>
      <c r="I529" s="7" t="e">
        <v>#N/A</v>
      </c>
    </row>
    <row r="530" spans="1:9" x14ac:dyDescent="0.25">
      <c r="A530">
        <v>38162026</v>
      </c>
      <c r="B530" t="s">
        <v>765</v>
      </c>
      <c r="C530" t="s">
        <v>766</v>
      </c>
      <c r="D530" t="s">
        <v>767</v>
      </c>
      <c r="E530">
        <v>12</v>
      </c>
      <c r="F530">
        <v>0</v>
      </c>
      <c r="G530" s="4">
        <v>8.76</v>
      </c>
      <c r="H530" s="12">
        <v>0.73</v>
      </c>
      <c r="I530" s="7" t="e">
        <v>#N/A</v>
      </c>
    </row>
    <row r="531" spans="1:9" x14ac:dyDescent="0.25">
      <c r="A531">
        <v>38162029</v>
      </c>
      <c r="B531" t="s">
        <v>765</v>
      </c>
      <c r="C531" t="s">
        <v>768</v>
      </c>
      <c r="D531" t="s">
        <v>767</v>
      </c>
      <c r="E531">
        <v>12</v>
      </c>
      <c r="F531">
        <v>0</v>
      </c>
      <c r="G531" s="4">
        <v>8.76</v>
      </c>
      <c r="H531" s="12">
        <v>0.73</v>
      </c>
      <c r="I531" s="7" t="e">
        <v>#N/A</v>
      </c>
    </row>
    <row r="532" spans="1:9" x14ac:dyDescent="0.25">
      <c r="A532">
        <v>38162033</v>
      </c>
      <c r="B532" t="s">
        <v>765</v>
      </c>
      <c r="C532" t="s">
        <v>769</v>
      </c>
      <c r="D532" t="s">
        <v>770</v>
      </c>
      <c r="E532">
        <v>12</v>
      </c>
      <c r="F532">
        <v>0</v>
      </c>
      <c r="G532" s="4">
        <v>19.8</v>
      </c>
      <c r="H532" s="12">
        <v>1.65</v>
      </c>
      <c r="I532" s="7" t="e">
        <v>#N/A</v>
      </c>
    </row>
    <row r="533" spans="1:9" x14ac:dyDescent="0.25">
      <c r="A533">
        <v>38162118</v>
      </c>
      <c r="B533" t="s">
        <v>765</v>
      </c>
      <c r="C533" t="s">
        <v>771</v>
      </c>
      <c r="D533" t="s">
        <v>772</v>
      </c>
      <c r="E533">
        <v>12</v>
      </c>
      <c r="F533">
        <v>0</v>
      </c>
      <c r="G533" s="4">
        <v>20.399999999999999</v>
      </c>
      <c r="H533" s="12">
        <v>1.7</v>
      </c>
      <c r="I533" s="7" t="e">
        <v>#N/A</v>
      </c>
    </row>
    <row r="534" spans="1:9" x14ac:dyDescent="0.25">
      <c r="A534">
        <v>38162119</v>
      </c>
      <c r="B534" t="s">
        <v>765</v>
      </c>
      <c r="C534" t="s">
        <v>773</v>
      </c>
      <c r="D534" t="s">
        <v>772</v>
      </c>
      <c r="E534">
        <v>12</v>
      </c>
      <c r="F534">
        <v>0</v>
      </c>
      <c r="G534" s="4">
        <v>20.399999999999999</v>
      </c>
      <c r="H534" s="12">
        <v>1.7</v>
      </c>
      <c r="I534" s="7" t="e">
        <v>#N/A</v>
      </c>
    </row>
    <row r="535" spans="1:9" x14ac:dyDescent="0.25">
      <c r="A535">
        <v>21166003</v>
      </c>
      <c r="B535" t="s">
        <v>774</v>
      </c>
      <c r="C535" t="s">
        <v>775</v>
      </c>
      <c r="D535" t="s">
        <v>72</v>
      </c>
      <c r="E535">
        <v>8</v>
      </c>
      <c r="F535">
        <v>0</v>
      </c>
      <c r="G535" s="4">
        <v>25.6</v>
      </c>
      <c r="H535" s="12">
        <v>3.2</v>
      </c>
      <c r="I535" s="7" t="e">
        <v>#N/A</v>
      </c>
    </row>
    <row r="536" spans="1:9" x14ac:dyDescent="0.25">
      <c r="A536">
        <v>34166002</v>
      </c>
      <c r="B536" t="s">
        <v>774</v>
      </c>
      <c r="C536" t="s">
        <v>776</v>
      </c>
      <c r="D536" t="s">
        <v>83</v>
      </c>
      <c r="E536">
        <v>6</v>
      </c>
      <c r="F536">
        <v>0</v>
      </c>
      <c r="G536" s="4">
        <v>26.1</v>
      </c>
      <c r="H536" s="12">
        <v>4.3499999999999996</v>
      </c>
      <c r="I536" s="7" t="e">
        <v>#N/A</v>
      </c>
    </row>
    <row r="537" spans="1:9" x14ac:dyDescent="0.25">
      <c r="A537">
        <v>17710001</v>
      </c>
      <c r="B537" t="s">
        <v>777</v>
      </c>
      <c r="C537" t="s">
        <v>778</v>
      </c>
      <c r="D537" t="s">
        <v>330</v>
      </c>
      <c r="E537">
        <v>24</v>
      </c>
      <c r="F537">
        <v>1</v>
      </c>
      <c r="G537" s="4">
        <v>36</v>
      </c>
      <c r="H537" s="12">
        <v>1.5</v>
      </c>
      <c r="I537" s="7" t="e">
        <v>#N/A</v>
      </c>
    </row>
    <row r="538" spans="1:9" x14ac:dyDescent="0.25">
      <c r="A538">
        <v>17710002</v>
      </c>
      <c r="B538" t="s">
        <v>777</v>
      </c>
      <c r="C538" t="s">
        <v>779</v>
      </c>
      <c r="D538" t="s">
        <v>330</v>
      </c>
      <c r="E538">
        <v>24</v>
      </c>
      <c r="F538">
        <v>1</v>
      </c>
      <c r="G538" s="4">
        <v>36</v>
      </c>
      <c r="H538" s="12">
        <v>1.5</v>
      </c>
      <c r="I538" s="7" t="e">
        <v>#N/A</v>
      </c>
    </row>
    <row r="539" spans="1:9" x14ac:dyDescent="0.25">
      <c r="A539">
        <v>17710003</v>
      </c>
      <c r="B539" t="s">
        <v>777</v>
      </c>
      <c r="C539" t="s">
        <v>780</v>
      </c>
      <c r="D539" t="s">
        <v>330</v>
      </c>
      <c r="E539">
        <v>24</v>
      </c>
      <c r="F539">
        <v>1</v>
      </c>
      <c r="G539" s="4">
        <v>36</v>
      </c>
      <c r="H539" s="12">
        <v>1.5</v>
      </c>
      <c r="I539" s="7" t="e">
        <v>#N/A</v>
      </c>
    </row>
    <row r="540" spans="1:9" x14ac:dyDescent="0.25">
      <c r="A540">
        <v>17710004</v>
      </c>
      <c r="B540" t="s">
        <v>777</v>
      </c>
      <c r="C540" t="s">
        <v>781</v>
      </c>
      <c r="D540" t="s">
        <v>330</v>
      </c>
      <c r="E540">
        <v>24</v>
      </c>
      <c r="F540">
        <v>1</v>
      </c>
      <c r="G540" s="4">
        <v>36</v>
      </c>
      <c r="H540" s="12">
        <v>1.5</v>
      </c>
      <c r="I540" s="7" t="e">
        <v>#N/A</v>
      </c>
    </row>
    <row r="541" spans="1:9" x14ac:dyDescent="0.25">
      <c r="A541">
        <v>45767001</v>
      </c>
      <c r="B541" t="s">
        <v>782</v>
      </c>
      <c r="C541" t="s">
        <v>783</v>
      </c>
      <c r="D541" t="s">
        <v>514</v>
      </c>
      <c r="E541">
        <v>12</v>
      </c>
      <c r="F541">
        <v>0</v>
      </c>
      <c r="G541" s="4">
        <v>10.08</v>
      </c>
      <c r="H541" s="12">
        <v>0.84</v>
      </c>
      <c r="I541" s="7" t="e">
        <v>#N/A</v>
      </c>
    </row>
    <row r="542" spans="1:9" x14ac:dyDescent="0.25">
      <c r="A542">
        <v>45767002</v>
      </c>
      <c r="B542" t="s">
        <v>782</v>
      </c>
      <c r="C542" t="s">
        <v>784</v>
      </c>
      <c r="D542" t="s">
        <v>785</v>
      </c>
      <c r="E542">
        <v>12</v>
      </c>
      <c r="F542">
        <v>0</v>
      </c>
      <c r="G542" s="4">
        <v>10.8</v>
      </c>
      <c r="H542" s="12">
        <v>0.9</v>
      </c>
      <c r="I542" s="7" t="e">
        <v>#N/A</v>
      </c>
    </row>
    <row r="543" spans="1:9" x14ac:dyDescent="0.25">
      <c r="A543">
        <v>45767003</v>
      </c>
      <c r="B543" t="s">
        <v>782</v>
      </c>
      <c r="C543" t="s">
        <v>786</v>
      </c>
      <c r="D543" t="s">
        <v>785</v>
      </c>
      <c r="E543">
        <v>12</v>
      </c>
      <c r="F543">
        <v>0</v>
      </c>
      <c r="G543" s="4">
        <v>10.8</v>
      </c>
      <c r="H543" s="12">
        <v>0.9</v>
      </c>
      <c r="I543" s="7" t="e">
        <v>#N/A</v>
      </c>
    </row>
    <row r="544" spans="1:9" x14ac:dyDescent="0.25">
      <c r="A544" s="1">
        <v>19106005</v>
      </c>
      <c r="B544" s="1" t="s">
        <v>541</v>
      </c>
      <c r="C544" s="1" t="s">
        <v>800</v>
      </c>
      <c r="D544" s="1" t="s">
        <v>799</v>
      </c>
      <c r="E544" s="1">
        <v>1</v>
      </c>
      <c r="F544" s="1">
        <v>0</v>
      </c>
      <c r="G544" s="4">
        <v>2.0099999999999998</v>
      </c>
      <c r="H544" s="4">
        <v>2.0099999999999998</v>
      </c>
      <c r="I544" s="6"/>
    </row>
    <row r="545" spans="7:9" x14ac:dyDescent="0.25">
      <c r="G545" s="4"/>
      <c r="H545" s="4"/>
      <c r="I545" s="6"/>
    </row>
    <row r="546" spans="7:9" x14ac:dyDescent="0.25">
      <c r="G546" s="4"/>
      <c r="H546" s="4"/>
      <c r="I546" s="6"/>
    </row>
    <row r="547" spans="7:9" x14ac:dyDescent="0.25">
      <c r="G547" s="4"/>
      <c r="H547" s="4"/>
      <c r="I547" s="6"/>
    </row>
    <row r="548" spans="7:9" x14ac:dyDescent="0.25">
      <c r="G548" s="4"/>
      <c r="H548" s="4"/>
      <c r="I548" s="6"/>
    </row>
    <row r="549" spans="7:9" x14ac:dyDescent="0.25">
      <c r="G549" s="4"/>
      <c r="H549" s="4"/>
      <c r="I549" s="6"/>
    </row>
    <row r="550" spans="7:9" x14ac:dyDescent="0.25">
      <c r="G550" s="4"/>
      <c r="H550" s="4"/>
      <c r="I550" s="6"/>
    </row>
    <row r="551" spans="7:9" x14ac:dyDescent="0.25">
      <c r="G551" s="4"/>
      <c r="H551" s="4"/>
      <c r="I551" s="6"/>
    </row>
    <row r="552" spans="7:9" x14ac:dyDescent="0.25">
      <c r="G552" s="4"/>
      <c r="H552" s="4"/>
      <c r="I552" s="6"/>
    </row>
    <row r="553" spans="7:9" x14ac:dyDescent="0.25">
      <c r="G553" s="4"/>
      <c r="H553" s="4"/>
      <c r="I553" s="6"/>
    </row>
    <row r="554" spans="7:9" x14ac:dyDescent="0.25">
      <c r="G554" s="4"/>
      <c r="H554" s="4"/>
      <c r="I554" s="6"/>
    </row>
    <row r="555" spans="7:9" x14ac:dyDescent="0.25">
      <c r="G555" s="4"/>
      <c r="H555" s="4"/>
      <c r="I555" s="6"/>
    </row>
    <row r="556" spans="7:9" x14ac:dyDescent="0.25">
      <c r="G556" s="4"/>
      <c r="H556" s="4"/>
      <c r="I556" s="6"/>
    </row>
    <row r="557" spans="7:9" x14ac:dyDescent="0.25">
      <c r="G557" s="4"/>
      <c r="H557" s="4"/>
      <c r="I557" s="6"/>
    </row>
    <row r="558" spans="7:9" x14ac:dyDescent="0.25">
      <c r="G558" s="4"/>
      <c r="H558" s="4"/>
      <c r="I558" s="6"/>
    </row>
    <row r="559" spans="7:9" x14ac:dyDescent="0.25">
      <c r="G559" s="4"/>
      <c r="H559" s="4"/>
      <c r="I559" s="6"/>
    </row>
    <row r="560" spans="7:9" x14ac:dyDescent="0.25">
      <c r="G560" s="4"/>
      <c r="H560" s="4"/>
      <c r="I560" s="6"/>
    </row>
    <row r="561" spans="7:9" x14ac:dyDescent="0.25">
      <c r="G561" s="4"/>
      <c r="H561" s="4"/>
      <c r="I561" s="6"/>
    </row>
    <row r="562" spans="7:9" x14ac:dyDescent="0.25">
      <c r="G562" s="4"/>
      <c r="H562" s="4"/>
      <c r="I562" s="6"/>
    </row>
    <row r="563" spans="7:9" x14ac:dyDescent="0.25">
      <c r="G563" s="4"/>
      <c r="H563" s="4"/>
      <c r="I563" s="6"/>
    </row>
    <row r="564" spans="7:9" x14ac:dyDescent="0.25">
      <c r="G564" s="4"/>
      <c r="H564" s="4"/>
      <c r="I564" s="6"/>
    </row>
    <row r="565" spans="7:9" x14ac:dyDescent="0.25">
      <c r="G565" s="4"/>
      <c r="H565" s="4"/>
      <c r="I565" s="6"/>
    </row>
    <row r="566" spans="7:9" x14ac:dyDescent="0.25">
      <c r="G566" s="4"/>
      <c r="H566" s="4"/>
      <c r="I566" s="6"/>
    </row>
    <row r="567" spans="7:9" x14ac:dyDescent="0.25">
      <c r="G567" s="4"/>
      <c r="H567" s="4"/>
      <c r="I567" s="6"/>
    </row>
    <row r="568" spans="7:9" x14ac:dyDescent="0.25">
      <c r="G568" s="4"/>
      <c r="H568" s="4"/>
      <c r="I568" s="6"/>
    </row>
    <row r="569" spans="7:9" x14ac:dyDescent="0.25">
      <c r="G569" s="4"/>
      <c r="H569" s="4"/>
      <c r="I569" s="6"/>
    </row>
    <row r="570" spans="7:9" x14ac:dyDescent="0.25">
      <c r="G570" s="4"/>
      <c r="H570" s="4"/>
      <c r="I570" s="6"/>
    </row>
    <row r="571" spans="7:9" x14ac:dyDescent="0.25">
      <c r="G571" s="4"/>
      <c r="H571" s="4"/>
      <c r="I571" s="6"/>
    </row>
    <row r="572" spans="7:9" x14ac:dyDescent="0.25">
      <c r="G572" s="4"/>
      <c r="H572" s="4"/>
      <c r="I572" s="6"/>
    </row>
    <row r="573" spans="7:9" x14ac:dyDescent="0.25">
      <c r="G573" s="4"/>
      <c r="H573" s="4"/>
      <c r="I573" s="6"/>
    </row>
    <row r="574" spans="7:9" x14ac:dyDescent="0.25">
      <c r="G574" s="4"/>
      <c r="H574" s="4"/>
      <c r="I574" s="6"/>
    </row>
    <row r="575" spans="7:9" x14ac:dyDescent="0.25">
      <c r="G575" s="4"/>
      <c r="H575" s="4"/>
      <c r="I575" s="6"/>
    </row>
    <row r="576" spans="7:9" x14ac:dyDescent="0.25">
      <c r="G576" s="4"/>
      <c r="H576" s="4"/>
      <c r="I576" s="6"/>
    </row>
    <row r="577" spans="7:9" x14ac:dyDescent="0.25">
      <c r="G577" s="4"/>
      <c r="H577" s="4"/>
      <c r="I577" s="6"/>
    </row>
    <row r="578" spans="7:9" x14ac:dyDescent="0.25">
      <c r="G578" s="4"/>
      <c r="H578" s="4"/>
      <c r="I578" s="6"/>
    </row>
    <row r="579" spans="7:9" x14ac:dyDescent="0.25">
      <c r="G579" s="4"/>
      <c r="H579" s="4"/>
      <c r="I579" s="6"/>
    </row>
    <row r="580" spans="7:9" x14ac:dyDescent="0.25">
      <c r="G580" s="4"/>
      <c r="H580" s="4"/>
      <c r="I580" s="6"/>
    </row>
    <row r="581" spans="7:9" x14ac:dyDescent="0.25">
      <c r="G581" s="4"/>
      <c r="H581" s="4"/>
      <c r="I581" s="6"/>
    </row>
    <row r="582" spans="7:9" x14ac:dyDescent="0.25">
      <c r="G582" s="4"/>
      <c r="H582" s="4"/>
      <c r="I582" s="6"/>
    </row>
    <row r="583" spans="7:9" x14ac:dyDescent="0.25">
      <c r="G583" s="4"/>
      <c r="H583" s="4"/>
      <c r="I583" s="6"/>
    </row>
    <row r="584" spans="7:9" x14ac:dyDescent="0.25">
      <c r="G584" s="4"/>
      <c r="H584" s="4"/>
      <c r="I584" s="6"/>
    </row>
    <row r="585" spans="7:9" x14ac:dyDescent="0.25">
      <c r="G585" s="4"/>
      <c r="H585" s="4"/>
      <c r="I585" s="6"/>
    </row>
    <row r="586" spans="7:9" x14ac:dyDescent="0.25">
      <c r="G586" s="4"/>
      <c r="H586" s="4"/>
      <c r="I586" s="6"/>
    </row>
    <row r="587" spans="7:9" x14ac:dyDescent="0.25">
      <c r="G587" s="4"/>
      <c r="H587" s="4"/>
      <c r="I587" s="6"/>
    </row>
    <row r="588" spans="7:9" x14ac:dyDescent="0.25">
      <c r="G588" s="4"/>
      <c r="H588" s="4"/>
      <c r="I588" s="6"/>
    </row>
    <row r="589" spans="7:9" x14ac:dyDescent="0.25">
      <c r="G589" s="4"/>
      <c r="H589" s="4"/>
      <c r="I589" s="6"/>
    </row>
    <row r="590" spans="7:9" x14ac:dyDescent="0.25">
      <c r="G590" s="4"/>
      <c r="H590" s="4"/>
      <c r="I590" s="6"/>
    </row>
    <row r="591" spans="7:9" x14ac:dyDescent="0.25">
      <c r="G591" s="4"/>
      <c r="H591" s="4"/>
      <c r="I591" s="6"/>
    </row>
    <row r="592" spans="7:9" x14ac:dyDescent="0.25">
      <c r="G592" s="4"/>
      <c r="H592" s="4"/>
      <c r="I592" s="6"/>
    </row>
    <row r="593" spans="7:9" x14ac:dyDescent="0.25">
      <c r="G593" s="4"/>
      <c r="H593" s="4"/>
      <c r="I593" s="6"/>
    </row>
    <row r="594" spans="7:9" x14ac:dyDescent="0.25">
      <c r="G594" s="4"/>
      <c r="H594" s="4"/>
      <c r="I594" s="6"/>
    </row>
    <row r="595" spans="7:9" x14ac:dyDescent="0.25">
      <c r="G595" s="4"/>
      <c r="H595" s="4"/>
      <c r="I595" s="6"/>
    </row>
    <row r="596" spans="7:9" x14ac:dyDescent="0.25">
      <c r="G596" s="4"/>
      <c r="H596" s="4"/>
      <c r="I596" s="6"/>
    </row>
    <row r="597" spans="7:9" x14ac:dyDescent="0.25">
      <c r="G597" s="4"/>
      <c r="H597" s="4"/>
      <c r="I597" s="6"/>
    </row>
    <row r="598" spans="7:9" x14ac:dyDescent="0.25">
      <c r="G598" s="4"/>
      <c r="H598" s="4"/>
      <c r="I598" s="6"/>
    </row>
    <row r="599" spans="7:9" x14ac:dyDescent="0.25">
      <c r="G599" s="4"/>
      <c r="H599" s="4"/>
      <c r="I599" s="6"/>
    </row>
    <row r="600" spans="7:9" x14ac:dyDescent="0.25">
      <c r="G600" s="4"/>
      <c r="H600" s="4"/>
      <c r="I600" s="6"/>
    </row>
    <row r="601" spans="7:9" x14ac:dyDescent="0.25">
      <c r="G601" s="4"/>
      <c r="H601" s="4"/>
      <c r="I601" s="6"/>
    </row>
    <row r="602" spans="7:9" x14ac:dyDescent="0.25">
      <c r="G602" s="4"/>
      <c r="H602" s="4"/>
      <c r="I602" s="6"/>
    </row>
    <row r="603" spans="7:9" x14ac:dyDescent="0.25">
      <c r="G603" s="4"/>
      <c r="H603" s="4"/>
      <c r="I603" s="6"/>
    </row>
    <row r="604" spans="7:9" x14ac:dyDescent="0.25">
      <c r="G604" s="4"/>
      <c r="H604" s="4"/>
      <c r="I604" s="6"/>
    </row>
    <row r="605" spans="7:9" x14ac:dyDescent="0.25">
      <c r="G605" s="4"/>
      <c r="H605" s="4"/>
      <c r="I605" s="6"/>
    </row>
    <row r="606" spans="7:9" x14ac:dyDescent="0.25">
      <c r="G606" s="4"/>
      <c r="H606" s="4"/>
      <c r="I606" s="6"/>
    </row>
    <row r="607" spans="7:9" x14ac:dyDescent="0.25">
      <c r="G607" s="4"/>
      <c r="H607" s="4"/>
      <c r="I607" s="6"/>
    </row>
    <row r="608" spans="7:9" x14ac:dyDescent="0.25">
      <c r="G608" s="4"/>
      <c r="H608" s="4"/>
      <c r="I608" s="6"/>
    </row>
    <row r="609" spans="1:9" x14ac:dyDescent="0.25">
      <c r="G609" s="4"/>
      <c r="H609" s="4"/>
      <c r="I609" s="6"/>
    </row>
    <row r="610" spans="1:9" x14ac:dyDescent="0.25">
      <c r="G610" s="10"/>
      <c r="H610" s="10"/>
      <c r="I610" s="6"/>
    </row>
    <row r="611" spans="1:9" x14ac:dyDescent="0.25">
      <c r="G611" s="4"/>
      <c r="H611" s="4"/>
      <c r="I611" s="6"/>
    </row>
    <row r="612" spans="1:9" x14ac:dyDescent="0.25">
      <c r="A612" s="11"/>
      <c r="B612" s="11"/>
      <c r="C612" s="11"/>
      <c r="G612" s="4"/>
      <c r="H612" s="4"/>
      <c r="I612" s="6"/>
    </row>
    <row r="613" spans="1:9" x14ac:dyDescent="0.25">
      <c r="G613" s="4"/>
      <c r="H613" s="4"/>
      <c r="I613" s="6"/>
    </row>
    <row r="614" spans="1:9" x14ac:dyDescent="0.25">
      <c r="G614" s="4"/>
      <c r="H614" s="4"/>
      <c r="I614" s="6"/>
    </row>
    <row r="615" spans="1:9" x14ac:dyDescent="0.25">
      <c r="G615" s="4"/>
      <c r="H615" s="4"/>
    </row>
    <row r="616" spans="1:9" x14ac:dyDescent="0.25">
      <c r="G616" s="4"/>
      <c r="H616" s="4"/>
    </row>
  </sheetData>
  <autoFilter ref="A1:I543" xr:uid="{54CEC4AC-354B-47A3-BE1A-718A0E74BA5D}"/>
  <sortState xmlns:xlrd2="http://schemas.microsoft.com/office/spreadsheetml/2017/richdata2" ref="A2:H201">
    <sortCondition ref="B2:B201"/>
    <sortCondition ref="A2:A201"/>
  </sortState>
  <conditionalFormatting sqref="A1">
    <cfRule type="duplicateValues" dxfId="10" priority="27"/>
  </conditionalFormatting>
  <conditionalFormatting sqref="A1:A202 A544:A1048576">
    <cfRule type="duplicateValues" dxfId="9" priority="11"/>
    <cfRule type="duplicateValues" dxfId="8" priority="14"/>
    <cfRule type="duplicateValues" dxfId="7" priority="17"/>
    <cfRule type="duplicateValues" dxfId="6" priority="18"/>
  </conditionalFormatting>
  <conditionalFormatting sqref="A1:A1048576">
    <cfRule type="duplicateValues" dxfId="5" priority="1"/>
  </conditionalFormatting>
  <conditionalFormatting sqref="A203:A543">
    <cfRule type="duplicateValues" dxfId="4" priority="91"/>
    <cfRule type="duplicateValues" dxfId="3" priority="92"/>
    <cfRule type="duplicateValues" dxfId="2" priority="93"/>
    <cfRule type="duplicateValues" dxfId="1" priority="94"/>
  </conditionalFormatting>
  <conditionalFormatting sqref="I1:I1048576">
    <cfRule type="duplicateValues" dxfId="0" priority="1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  <pageSetUpPr fitToPage="1"/>
  </sheetPr>
  <dimension ref="A1:M47"/>
  <sheetViews>
    <sheetView showGridLines="0" tabSelected="1"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10" sqref="I10"/>
    </sheetView>
  </sheetViews>
  <sheetFormatPr defaultRowHeight="15" x14ac:dyDescent="0.25"/>
  <cols>
    <col min="1" max="1" width="13" style="1" customWidth="1"/>
    <col min="2" max="2" width="28.7109375" style="1" customWidth="1"/>
    <col min="3" max="3" width="83.28515625" style="1" customWidth="1"/>
    <col min="4" max="4" width="8.42578125" style="1" customWidth="1"/>
    <col min="5" max="5" width="11.42578125" style="1" customWidth="1"/>
    <col min="6" max="6" width="12.85546875" style="1" customWidth="1"/>
    <col min="7" max="7" width="12.140625" style="1" customWidth="1"/>
    <col min="8" max="8" width="5.7109375" style="1" customWidth="1"/>
    <col min="9" max="9" width="15.28515625" style="1" customWidth="1"/>
    <col min="10" max="10" width="12" style="1" bestFit="1" customWidth="1"/>
    <col min="11" max="11" width="12.7109375" style="1" customWidth="1"/>
    <col min="12" max="12" width="36.140625" style="1" customWidth="1"/>
    <col min="13" max="13" width="20.5703125" style="1" customWidth="1"/>
  </cols>
  <sheetData>
    <row r="1" spans="1:13" ht="23.25" x14ac:dyDescent="0.25">
      <c r="A1" s="43" t="s">
        <v>787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3" x14ac:dyDescent="0.25">
      <c r="A2" s="53" t="s">
        <v>790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13" ht="15.75" thickBot="1" x14ac:dyDescent="0.3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5"/>
    </row>
    <row r="4" spans="1:13" ht="46.5" customHeight="1" thickBot="1" x14ac:dyDescent="0.3">
      <c r="A4" s="50" t="s">
        <v>15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2"/>
    </row>
    <row r="5" spans="1:13" s="16" customFormat="1" ht="33" customHeight="1" thickBot="1" x14ac:dyDescent="0.3">
      <c r="A5" s="59" t="s">
        <v>13</v>
      </c>
      <c r="B5" s="60"/>
      <c r="C5" s="22"/>
      <c r="D5" s="20"/>
      <c r="E5" s="47" t="s">
        <v>792</v>
      </c>
      <c r="F5" s="47"/>
      <c r="G5" s="47"/>
      <c r="H5" s="17"/>
      <c r="I5" s="46" t="s">
        <v>0</v>
      </c>
      <c r="J5" s="47"/>
      <c r="K5" s="48"/>
      <c r="L5" s="19" t="s">
        <v>795</v>
      </c>
      <c r="M5" s="15"/>
    </row>
    <row r="6" spans="1:13" s="16" customFormat="1" ht="33.75" customHeight="1" thickBot="1" x14ac:dyDescent="0.3">
      <c r="A6" s="59" t="s">
        <v>14</v>
      </c>
      <c r="B6" s="60"/>
      <c r="C6" s="22"/>
      <c r="D6" s="21"/>
      <c r="E6" s="49">
        <v>45198</v>
      </c>
      <c r="F6" s="49"/>
      <c r="G6" s="49"/>
      <c r="H6" s="18"/>
      <c r="I6" s="56" t="s">
        <v>794</v>
      </c>
      <c r="J6" s="57"/>
      <c r="K6" s="58"/>
      <c r="L6" s="23" t="s">
        <v>796</v>
      </c>
      <c r="M6" s="15" t="s">
        <v>793</v>
      </c>
    </row>
    <row r="7" spans="1:13" s="16" customFormat="1" ht="63.75" customHeight="1" x14ac:dyDescent="0.25">
      <c r="A7" s="61" t="s">
        <v>797</v>
      </c>
      <c r="B7" s="62"/>
      <c r="C7" s="71"/>
      <c r="D7" s="68" t="s">
        <v>798</v>
      </c>
      <c r="E7" s="69"/>
      <c r="F7" s="69"/>
      <c r="G7" s="69"/>
      <c r="H7" s="69"/>
      <c r="I7" s="69"/>
      <c r="J7" s="69"/>
      <c r="K7" s="69"/>
      <c r="L7" s="70"/>
      <c r="M7" s="15"/>
    </row>
    <row r="8" spans="1:13" ht="48" customHeight="1" thickBot="1" x14ac:dyDescent="0.3">
      <c r="A8" s="63"/>
      <c r="B8" s="64"/>
      <c r="C8" s="72"/>
      <c r="D8" s="65" t="s">
        <v>791</v>
      </c>
      <c r="E8" s="66"/>
      <c r="F8" s="66"/>
      <c r="G8" s="66"/>
      <c r="H8" s="66"/>
      <c r="I8" s="66"/>
      <c r="J8" s="66"/>
      <c r="K8" s="66"/>
      <c r="L8" s="67"/>
    </row>
    <row r="9" spans="1:13" ht="58.5" x14ac:dyDescent="0.25">
      <c r="A9" s="24" t="s">
        <v>788</v>
      </c>
      <c r="B9" s="25" t="s">
        <v>2</v>
      </c>
      <c r="C9" s="25" t="s">
        <v>3</v>
      </c>
      <c r="D9" s="25" t="s">
        <v>4</v>
      </c>
      <c r="E9" s="25" t="s">
        <v>5</v>
      </c>
      <c r="F9" s="26" t="s">
        <v>11</v>
      </c>
      <c r="G9" s="26" t="s">
        <v>12</v>
      </c>
      <c r="H9" s="27" t="s">
        <v>6</v>
      </c>
      <c r="I9" s="27" t="s">
        <v>7</v>
      </c>
      <c r="J9" s="28" t="s">
        <v>789</v>
      </c>
      <c r="K9" s="25" t="s">
        <v>8</v>
      </c>
      <c r="L9" s="29" t="s">
        <v>9</v>
      </c>
    </row>
    <row r="10" spans="1:13" ht="15.75" x14ac:dyDescent="0.25">
      <c r="A10" s="30"/>
      <c r="B10" s="31" t="str">
        <f>IFERROR(VLOOKUP($A10,'Product List'!$A$2:I653,2,FALSE)," ")</f>
        <v xml:space="preserve"> </v>
      </c>
      <c r="C10" s="31" t="str">
        <f>IFERROR(VLOOKUP($A10,'Product List'!$A$2:$I$653,3,FALSE)," ")</f>
        <v xml:space="preserve"> </v>
      </c>
      <c r="D10" s="31" t="str">
        <f>IFERROR(VLOOKUP($A10,'Product List'!$A$2:$I$653,4,FALSE)," ")</f>
        <v xml:space="preserve"> </v>
      </c>
      <c r="E10" s="31" t="str">
        <f>IFERROR(VLOOKUP($A10,'Product List'!$A$2:$I$653,5,FALSE)," ")</f>
        <v xml:space="preserve"> </v>
      </c>
      <c r="F10" s="32" t="str">
        <f>IFERROR(VLOOKUP($A10,'Product List'!$A$2:$I$653,7,FALSE)," ")</f>
        <v xml:space="preserve"> </v>
      </c>
      <c r="G10" s="32" t="str">
        <f>IFERROR(VLOOKUP($A10,'Product List'!$A$2:$I$653,8,FALSE)," ")</f>
        <v xml:space="preserve"> </v>
      </c>
      <c r="H10" s="31" t="str">
        <f>IFERROR(VLOOKUP($A10,'Product List'!$A$2:$I$653,6,FALSE)," ")</f>
        <v xml:space="preserve"> </v>
      </c>
      <c r="I10" s="33" t="str">
        <f>IFERROR(VLOOKUP($A10,'Product List'!A2:I653,9,FALSE)," ")</f>
        <v xml:space="preserve"> </v>
      </c>
      <c r="J10" s="34"/>
      <c r="K10" s="35" t="str">
        <f>IFERROR(F10*J10,"0")</f>
        <v>0</v>
      </c>
      <c r="L10" s="36"/>
    </row>
    <row r="11" spans="1:13" ht="15.75" x14ac:dyDescent="0.25">
      <c r="A11" s="30"/>
      <c r="B11" s="31" t="str">
        <f>IFERROR(VLOOKUP($A11,'Product List'!$A$2:I654,2,FALSE)," ")</f>
        <v xml:space="preserve"> </v>
      </c>
      <c r="C11" s="31" t="str">
        <f>IFERROR(VLOOKUP($A11,'Product List'!$A$2:$I$653,3,FALSE)," ")</f>
        <v xml:space="preserve"> </v>
      </c>
      <c r="D11" s="31" t="str">
        <f>IFERROR(VLOOKUP($A11,'Product List'!$A$2:$I$653,4,FALSE)," ")</f>
        <v xml:space="preserve"> </v>
      </c>
      <c r="E11" s="31" t="str">
        <f>IFERROR(VLOOKUP($A11,'Product List'!$A$2:$I$653,5,FALSE)," ")</f>
        <v xml:space="preserve"> </v>
      </c>
      <c r="F11" s="32" t="str">
        <f>IFERROR(VLOOKUP($A11,'Product List'!$A$2:$I$653,7,FALSE)," ")</f>
        <v xml:space="preserve"> </v>
      </c>
      <c r="G11" s="32" t="str">
        <f>IFERROR(VLOOKUP($A11,'Product List'!$A$2:$I$653,8,FALSE)," ")</f>
        <v xml:space="preserve"> </v>
      </c>
      <c r="H11" s="31" t="str">
        <f>IFERROR(VLOOKUP($A11,'Product List'!$A$2:$I$653,6,FALSE)," ")</f>
        <v xml:space="preserve"> </v>
      </c>
      <c r="I11" s="33" t="str">
        <f>IFERROR(VLOOKUP($A11,'Product List'!A3:I654,9,FALSE)," ")</f>
        <v xml:space="preserve"> </v>
      </c>
      <c r="J11" s="34"/>
      <c r="K11" s="35" t="str">
        <f t="shared" ref="K11:K46" si="0">IFERROR(F11*J11,"0")</f>
        <v>0</v>
      </c>
      <c r="L11" s="36"/>
      <c r="M11" s="5"/>
    </row>
    <row r="12" spans="1:13" ht="15.75" x14ac:dyDescent="0.25">
      <c r="A12" s="30"/>
      <c r="B12" s="31" t="str">
        <f>IFERROR(VLOOKUP($A12,'Product List'!$A$2:I655,2,FALSE)," ")</f>
        <v xml:space="preserve"> </v>
      </c>
      <c r="C12" s="31" t="str">
        <f>IFERROR(VLOOKUP($A12,'Product List'!$A$2:$I$653,3,FALSE)," ")</f>
        <v xml:space="preserve"> </v>
      </c>
      <c r="D12" s="31" t="str">
        <f>IFERROR(VLOOKUP($A12,'Product List'!$A$2:$I$653,4,FALSE)," ")</f>
        <v xml:space="preserve"> </v>
      </c>
      <c r="E12" s="31" t="str">
        <f>IFERROR(VLOOKUP($A12,'Product List'!$A$2:$I$653,5,FALSE)," ")</f>
        <v xml:space="preserve"> </v>
      </c>
      <c r="F12" s="32" t="str">
        <f>IFERROR(VLOOKUP($A12,'Product List'!$A$2:$I$653,7,FALSE)," ")</f>
        <v xml:space="preserve"> </v>
      </c>
      <c r="G12" s="32" t="str">
        <f>IFERROR(VLOOKUP($A12,'Product List'!$A$2:$I$653,8,FALSE)," ")</f>
        <v xml:space="preserve"> </v>
      </c>
      <c r="H12" s="31" t="str">
        <f>IFERROR(VLOOKUP($A12,'Product List'!$A$2:$I$653,6,FALSE)," ")</f>
        <v xml:space="preserve"> </v>
      </c>
      <c r="I12" s="33" t="str">
        <f>IFERROR(VLOOKUP($A12,'Product List'!A4:I655,9,FALSE)," ")</f>
        <v xml:space="preserve"> </v>
      </c>
      <c r="J12" s="34"/>
      <c r="K12" s="35" t="str">
        <f t="shared" si="0"/>
        <v>0</v>
      </c>
      <c r="L12" s="36"/>
      <c r="M12" s="5"/>
    </row>
    <row r="13" spans="1:13" ht="15.75" x14ac:dyDescent="0.25">
      <c r="A13" s="30"/>
      <c r="B13" s="31" t="str">
        <f>IFERROR(VLOOKUP($A13,'Product List'!$A$2:I656,2,FALSE)," ")</f>
        <v xml:space="preserve"> </v>
      </c>
      <c r="C13" s="31" t="str">
        <f>IFERROR(VLOOKUP($A13,'Product List'!$A$2:$I$653,3,FALSE)," ")</f>
        <v xml:space="preserve"> </v>
      </c>
      <c r="D13" s="31" t="str">
        <f>IFERROR(VLOOKUP($A13,'Product List'!$A$2:$I$653,4,FALSE)," ")</f>
        <v xml:space="preserve"> </v>
      </c>
      <c r="E13" s="31" t="str">
        <f>IFERROR(VLOOKUP($A13,'Product List'!$A$2:$I$653,5,FALSE)," ")</f>
        <v xml:space="preserve"> </v>
      </c>
      <c r="F13" s="32" t="str">
        <f>IFERROR(VLOOKUP($A13,'Product List'!$A$2:$I$653,7,FALSE)," ")</f>
        <v xml:space="preserve"> </v>
      </c>
      <c r="G13" s="32" t="str">
        <f>IFERROR(VLOOKUP($A13,'Product List'!$A$2:$I$653,8,FALSE)," ")</f>
        <v xml:space="preserve"> </v>
      </c>
      <c r="H13" s="31" t="str">
        <f>IFERROR(VLOOKUP($A13,'Product List'!$A$2:$I$653,6,FALSE)," ")</f>
        <v xml:space="preserve"> </v>
      </c>
      <c r="I13" s="33" t="str">
        <f>IFERROR(VLOOKUP($A13,'Product List'!A4:I656,9,FALSE)," ")</f>
        <v xml:space="preserve"> </v>
      </c>
      <c r="J13" s="34"/>
      <c r="K13" s="35" t="str">
        <f t="shared" si="0"/>
        <v>0</v>
      </c>
      <c r="L13" s="36"/>
      <c r="M13" s="5"/>
    </row>
    <row r="14" spans="1:13" ht="15.75" x14ac:dyDescent="0.25">
      <c r="A14" s="30"/>
      <c r="B14" s="31" t="str">
        <f>IFERROR(VLOOKUP($A14,'Product List'!$A$2:I657,2,FALSE)," ")</f>
        <v xml:space="preserve"> </v>
      </c>
      <c r="C14" s="31" t="str">
        <f>IFERROR(VLOOKUP($A14,'Product List'!$A$2:$I$653,3,FALSE)," ")</f>
        <v xml:space="preserve"> </v>
      </c>
      <c r="D14" s="31" t="str">
        <f>IFERROR(VLOOKUP($A14,'Product List'!$A$2:$I$653,4,FALSE)," ")</f>
        <v xml:space="preserve"> </v>
      </c>
      <c r="E14" s="31" t="str">
        <f>IFERROR(VLOOKUP($A14,'Product List'!$A$2:$I$653,5,FALSE)," ")</f>
        <v xml:space="preserve"> </v>
      </c>
      <c r="F14" s="32" t="str">
        <f>IFERROR(VLOOKUP($A14,'Product List'!$A$2:$I$653,7,FALSE)," ")</f>
        <v xml:space="preserve"> </v>
      </c>
      <c r="G14" s="32" t="str">
        <f>IFERROR(VLOOKUP($A14,'Product List'!$A$2:$I$653,8,FALSE)," ")</f>
        <v xml:space="preserve"> </v>
      </c>
      <c r="H14" s="31" t="str">
        <f>IFERROR(VLOOKUP($A14,'Product List'!$A$2:$I$653,6,FALSE)," ")</f>
        <v xml:space="preserve"> </v>
      </c>
      <c r="I14" s="33" t="str">
        <f>IFERROR(VLOOKUP($A14,'Product List'!A4:I657,9,FALSE)," ")</f>
        <v xml:space="preserve"> </v>
      </c>
      <c r="J14" s="34"/>
      <c r="K14" s="35" t="str">
        <f t="shared" si="0"/>
        <v>0</v>
      </c>
      <c r="L14" s="36"/>
      <c r="M14" s="5"/>
    </row>
    <row r="15" spans="1:13" ht="15.75" x14ac:dyDescent="0.25">
      <c r="A15" s="30"/>
      <c r="B15" s="31" t="str">
        <f>IFERROR(VLOOKUP($A15,'Product List'!$A$2:I658,2,FALSE)," ")</f>
        <v xml:space="preserve"> </v>
      </c>
      <c r="C15" s="31" t="str">
        <f>IFERROR(VLOOKUP($A15,'Product List'!$A$2:$I$653,3,FALSE)," ")</f>
        <v xml:space="preserve"> </v>
      </c>
      <c r="D15" s="31" t="str">
        <f>IFERROR(VLOOKUP($A15,'Product List'!$A$2:$I$653,4,FALSE)," ")</f>
        <v xml:space="preserve"> </v>
      </c>
      <c r="E15" s="31" t="str">
        <f>IFERROR(VLOOKUP($A15,'Product List'!$A$2:$I$653,5,FALSE)," ")</f>
        <v xml:space="preserve"> </v>
      </c>
      <c r="F15" s="32" t="str">
        <f>IFERROR(VLOOKUP($A15,'Product List'!$A$2:$I$653,7,FALSE)," ")</f>
        <v xml:space="preserve"> </v>
      </c>
      <c r="G15" s="32" t="str">
        <f>IFERROR(VLOOKUP($A15,'Product List'!$A$2:$I$653,8,FALSE)," ")</f>
        <v xml:space="preserve"> </v>
      </c>
      <c r="H15" s="31" t="str">
        <f>IFERROR(VLOOKUP($A15,'Product List'!$A$2:$I$653,6,FALSE)," ")</f>
        <v xml:space="preserve"> </v>
      </c>
      <c r="I15" s="33" t="str">
        <f>IFERROR(VLOOKUP($A15,'Product List'!A4:I658,9,FALSE)," ")</f>
        <v xml:space="preserve"> </v>
      </c>
      <c r="J15" s="34"/>
      <c r="K15" s="35" t="str">
        <f t="shared" si="0"/>
        <v>0</v>
      </c>
      <c r="L15" s="36"/>
      <c r="M15" s="5"/>
    </row>
    <row r="16" spans="1:13" ht="15.75" x14ac:dyDescent="0.25">
      <c r="A16" s="30"/>
      <c r="B16" s="31" t="str">
        <f>IFERROR(VLOOKUP($A16,'Product List'!$A$2:I659,2,FALSE)," ")</f>
        <v xml:space="preserve"> </v>
      </c>
      <c r="C16" s="31" t="str">
        <f>IFERROR(VLOOKUP($A16,'Product List'!$A$2:$I$653,3,FALSE)," ")</f>
        <v xml:space="preserve"> </v>
      </c>
      <c r="D16" s="31" t="str">
        <f>IFERROR(VLOOKUP($A16,'Product List'!$A$2:$I$653,4,FALSE)," ")</f>
        <v xml:space="preserve"> </v>
      </c>
      <c r="E16" s="31" t="str">
        <f>IFERROR(VLOOKUP($A16,'Product List'!$A$2:$I$653,5,FALSE)," ")</f>
        <v xml:space="preserve"> </v>
      </c>
      <c r="F16" s="32" t="str">
        <f>IFERROR(VLOOKUP($A16,'Product List'!$A$2:$I$653,7,FALSE)," ")</f>
        <v xml:space="preserve"> </v>
      </c>
      <c r="G16" s="32" t="str">
        <f>IFERROR(VLOOKUP($A16,'Product List'!$A$2:$I$653,8,FALSE)," ")</f>
        <v xml:space="preserve"> </v>
      </c>
      <c r="H16" s="31" t="str">
        <f>IFERROR(VLOOKUP($A16,'Product List'!$A$2:$I$653,6,FALSE)," ")</f>
        <v xml:space="preserve"> </v>
      </c>
      <c r="I16" s="33" t="str">
        <f>IFERROR(VLOOKUP($A16,'Product List'!A4:I659,9,FALSE)," ")</f>
        <v xml:space="preserve"> </v>
      </c>
      <c r="J16" s="34"/>
      <c r="K16" s="35" t="str">
        <f t="shared" si="0"/>
        <v>0</v>
      </c>
      <c r="L16" s="36"/>
      <c r="M16" s="5"/>
    </row>
    <row r="17" spans="1:13" ht="15.75" x14ac:dyDescent="0.25">
      <c r="A17" s="30"/>
      <c r="B17" s="31" t="str">
        <f>IFERROR(VLOOKUP($A17,'Product List'!$A$2:I660,2,FALSE)," ")</f>
        <v xml:space="preserve"> </v>
      </c>
      <c r="C17" s="31" t="str">
        <f>IFERROR(VLOOKUP($A17,'Product List'!$A$2:$I$653,3,FALSE)," ")</f>
        <v xml:space="preserve"> </v>
      </c>
      <c r="D17" s="31" t="str">
        <f>IFERROR(VLOOKUP($A17,'Product List'!$A$2:$I$653,4,FALSE)," ")</f>
        <v xml:space="preserve"> </v>
      </c>
      <c r="E17" s="31" t="str">
        <f>IFERROR(VLOOKUP($A17,'Product List'!$A$2:$I$653,5,FALSE)," ")</f>
        <v xml:space="preserve"> </v>
      </c>
      <c r="F17" s="32" t="str">
        <f>IFERROR(VLOOKUP($A17,'Product List'!$A$2:$I$653,7,FALSE)," ")</f>
        <v xml:space="preserve"> </v>
      </c>
      <c r="G17" s="32" t="str">
        <f>IFERROR(VLOOKUP($A17,'Product List'!$A$2:$I$653,8,FALSE)," ")</f>
        <v xml:space="preserve"> </v>
      </c>
      <c r="H17" s="31" t="str">
        <f>IFERROR(VLOOKUP($A17,'Product List'!$A$2:$I$653,6,FALSE)," ")</f>
        <v xml:space="preserve"> </v>
      </c>
      <c r="I17" s="33" t="str">
        <f>IFERROR(VLOOKUP($A17,'Product List'!A4:I660,9,FALSE)," ")</f>
        <v xml:space="preserve"> </v>
      </c>
      <c r="J17" s="34"/>
      <c r="K17" s="35" t="str">
        <f t="shared" si="0"/>
        <v>0</v>
      </c>
      <c r="L17" s="36"/>
      <c r="M17" s="5"/>
    </row>
    <row r="18" spans="1:13" ht="15.75" x14ac:dyDescent="0.25">
      <c r="A18" s="30"/>
      <c r="B18" s="31" t="str">
        <f>IFERROR(VLOOKUP($A18,'Product List'!$A$2:I661,2,FALSE)," ")</f>
        <v xml:space="preserve"> </v>
      </c>
      <c r="C18" s="31" t="str">
        <f>IFERROR(VLOOKUP($A18,'Product List'!$A$2:$I$653,3,FALSE)," ")</f>
        <v xml:space="preserve"> </v>
      </c>
      <c r="D18" s="31" t="str">
        <f>IFERROR(VLOOKUP($A18,'Product List'!$A$2:$I$653,4,FALSE)," ")</f>
        <v xml:space="preserve"> </v>
      </c>
      <c r="E18" s="31" t="str">
        <f>IFERROR(VLOOKUP($A18,'Product List'!$A$2:$I$653,5,FALSE)," ")</f>
        <v xml:space="preserve"> </v>
      </c>
      <c r="F18" s="32" t="str">
        <f>IFERROR(VLOOKUP($A18,'Product List'!$A$2:$I$653,7,FALSE)," ")</f>
        <v xml:space="preserve"> </v>
      </c>
      <c r="G18" s="32" t="str">
        <f>IFERROR(VLOOKUP($A18,'Product List'!$A$2:$I$653,8,FALSE)," ")</f>
        <v xml:space="preserve"> </v>
      </c>
      <c r="H18" s="31" t="str">
        <f>IFERROR(VLOOKUP($A18,'Product List'!$A$2:$I$653,6,FALSE)," ")</f>
        <v xml:space="preserve"> </v>
      </c>
      <c r="I18" s="33" t="str">
        <f>IFERROR(VLOOKUP($A18,'Product List'!A4:I661,9,FALSE)," ")</f>
        <v xml:space="preserve"> </v>
      </c>
      <c r="J18" s="34"/>
      <c r="K18" s="35" t="str">
        <f t="shared" si="0"/>
        <v>0</v>
      </c>
      <c r="L18" s="36"/>
      <c r="M18" s="5"/>
    </row>
    <row r="19" spans="1:13" ht="15.75" x14ac:dyDescent="0.25">
      <c r="A19" s="30"/>
      <c r="B19" s="31" t="str">
        <f>IFERROR(VLOOKUP($A19,'Product List'!$A$2:I662,2,FALSE)," ")</f>
        <v xml:space="preserve"> </v>
      </c>
      <c r="C19" s="31" t="str">
        <f>IFERROR(VLOOKUP($A19,'Product List'!$A$2:$I$653,3,FALSE)," ")</f>
        <v xml:space="preserve"> </v>
      </c>
      <c r="D19" s="31" t="str">
        <f>IFERROR(VLOOKUP($A19,'Product List'!$A$2:$I$653,4,FALSE)," ")</f>
        <v xml:space="preserve"> </v>
      </c>
      <c r="E19" s="31" t="str">
        <f>IFERROR(VLOOKUP($A19,'Product List'!$A$2:$I$653,5,FALSE)," ")</f>
        <v xml:space="preserve"> </v>
      </c>
      <c r="F19" s="32" t="str">
        <f>IFERROR(VLOOKUP($A19,'Product List'!$A$2:$I$653,7,FALSE)," ")</f>
        <v xml:space="preserve"> </v>
      </c>
      <c r="G19" s="32" t="str">
        <f>IFERROR(VLOOKUP($A19,'Product List'!$A$2:$I$653,8,FALSE)," ")</f>
        <v xml:space="preserve"> </v>
      </c>
      <c r="H19" s="31" t="str">
        <f>IFERROR(VLOOKUP($A19,'Product List'!$A$2:$I$653,6,FALSE)," ")</f>
        <v xml:space="preserve"> </v>
      </c>
      <c r="I19" s="33" t="str">
        <f>IFERROR(VLOOKUP($A19,'Product List'!A5:I662,9,FALSE)," ")</f>
        <v xml:space="preserve"> </v>
      </c>
      <c r="J19" s="34"/>
      <c r="K19" s="35" t="str">
        <f t="shared" si="0"/>
        <v>0</v>
      </c>
      <c r="L19" s="36"/>
      <c r="M19" s="5"/>
    </row>
    <row r="20" spans="1:13" ht="15.75" x14ac:dyDescent="0.25">
      <c r="A20" s="30"/>
      <c r="B20" s="31" t="str">
        <f>IFERROR(VLOOKUP($A20,'Product List'!$A$2:I663,2,FALSE)," ")</f>
        <v xml:space="preserve"> </v>
      </c>
      <c r="C20" s="37" t="str">
        <f>IFERROR(VLOOKUP($A20,'Product List'!$A$2:$I$653,3,FALSE)," ")</f>
        <v xml:space="preserve"> </v>
      </c>
      <c r="D20" s="31" t="str">
        <f>IFERROR(VLOOKUP($A20,'Product List'!$A$2:$I$653,4,FALSE)," ")</f>
        <v xml:space="preserve"> </v>
      </c>
      <c r="E20" s="31" t="str">
        <f>IFERROR(VLOOKUP($A20,'Product List'!$A$2:$I$653,5,FALSE)," ")</f>
        <v xml:space="preserve"> </v>
      </c>
      <c r="F20" s="32" t="str">
        <f>IFERROR(VLOOKUP($A20,'Product List'!$A$2:$I$653,7,FALSE)," ")</f>
        <v xml:space="preserve"> </v>
      </c>
      <c r="G20" s="32" t="str">
        <f>IFERROR(VLOOKUP($A20,'Product List'!$A$2:$I$653,8,FALSE)," ")</f>
        <v xml:space="preserve"> </v>
      </c>
      <c r="H20" s="31" t="str">
        <f>IFERROR(VLOOKUP($A20,'Product List'!$A$2:$I$653,6,FALSE)," ")</f>
        <v xml:space="preserve"> </v>
      </c>
      <c r="I20" s="33" t="str">
        <f>IFERROR(VLOOKUP($A20,'Product List'!A6:I663,9,FALSE)," ")</f>
        <v xml:space="preserve"> </v>
      </c>
      <c r="J20" s="34"/>
      <c r="K20" s="35" t="str">
        <f t="shared" si="0"/>
        <v>0</v>
      </c>
      <c r="L20" s="36"/>
    </row>
    <row r="21" spans="1:13" ht="15.75" x14ac:dyDescent="0.25">
      <c r="A21" s="30"/>
      <c r="B21" s="31" t="str">
        <f>IFERROR(VLOOKUP($A21,'Product List'!$A$2:I664,2,FALSE)," ")</f>
        <v xml:space="preserve"> </v>
      </c>
      <c r="C21" s="31" t="str">
        <f>IFERROR(VLOOKUP($A21,'Product List'!$A$2:$I$653,3,FALSE)," ")</f>
        <v xml:space="preserve"> </v>
      </c>
      <c r="D21" s="31" t="str">
        <f>IFERROR(VLOOKUP($A21,'Product List'!$A$2:$I$653,4,FALSE)," ")</f>
        <v xml:space="preserve"> </v>
      </c>
      <c r="E21" s="31" t="str">
        <f>IFERROR(VLOOKUP($A21,'Product List'!$A$2:$I$653,5,FALSE)," ")</f>
        <v xml:space="preserve"> </v>
      </c>
      <c r="F21" s="32" t="str">
        <f>IFERROR(VLOOKUP($A21,'Product List'!$A$2:$I$653,7,FALSE)," ")</f>
        <v xml:space="preserve"> </v>
      </c>
      <c r="G21" s="32" t="str">
        <f>IFERROR(VLOOKUP($A21,'Product List'!$A$2:$I$653,8,FALSE)," ")</f>
        <v xml:space="preserve"> </v>
      </c>
      <c r="H21" s="31" t="str">
        <f>IFERROR(VLOOKUP($A21,'Product List'!$A$2:$I$653,6,FALSE)," ")</f>
        <v xml:space="preserve"> </v>
      </c>
      <c r="I21" s="33" t="str">
        <f>IFERROR(VLOOKUP($A21,'Product List'!A7:I664,9,FALSE)," ")</f>
        <v xml:space="preserve"> </v>
      </c>
      <c r="J21" s="34"/>
      <c r="K21" s="35" t="str">
        <f t="shared" si="0"/>
        <v>0</v>
      </c>
      <c r="L21" s="36"/>
    </row>
    <row r="22" spans="1:13" ht="15.75" x14ac:dyDescent="0.25">
      <c r="A22" s="30"/>
      <c r="B22" s="31" t="str">
        <f>IFERROR(VLOOKUP($A22,'Product List'!$A$2:I665,2,FALSE)," ")</f>
        <v xml:space="preserve"> </v>
      </c>
      <c r="C22" s="31" t="str">
        <f>IFERROR(VLOOKUP($A22,'Product List'!$A$2:$I$653,3,FALSE)," ")</f>
        <v xml:space="preserve"> </v>
      </c>
      <c r="D22" s="31" t="str">
        <f>IFERROR(VLOOKUP($A22,'Product List'!$A$2:$I$653,4,FALSE)," ")</f>
        <v xml:space="preserve"> </v>
      </c>
      <c r="E22" s="31" t="str">
        <f>IFERROR(VLOOKUP($A22,'Product List'!$A$2:$I$653,5,FALSE)," ")</f>
        <v xml:space="preserve"> </v>
      </c>
      <c r="F22" s="32" t="str">
        <f>IFERROR(VLOOKUP($A22,'Product List'!$A$2:$I$653,7,FALSE)," ")</f>
        <v xml:space="preserve"> </v>
      </c>
      <c r="G22" s="32" t="str">
        <f>IFERROR(VLOOKUP($A22,'Product List'!$A$2:$I$653,8,FALSE)," ")</f>
        <v xml:space="preserve"> </v>
      </c>
      <c r="H22" s="31" t="str">
        <f>IFERROR(VLOOKUP($A22,'Product List'!$A$2:$I$653,6,FALSE)," ")</f>
        <v xml:space="preserve"> </v>
      </c>
      <c r="I22" s="33" t="str">
        <f>IFERROR(VLOOKUP($A22,'Product List'!A8:I665,9,FALSE)," ")</f>
        <v xml:space="preserve"> </v>
      </c>
      <c r="J22" s="34"/>
      <c r="K22" s="35" t="str">
        <f t="shared" si="0"/>
        <v>0</v>
      </c>
      <c r="L22" s="36"/>
    </row>
    <row r="23" spans="1:13" ht="15.75" x14ac:dyDescent="0.25">
      <c r="A23" s="30"/>
      <c r="B23" s="31" t="str">
        <f>IFERROR(VLOOKUP($A23,'Product List'!$A$2:I666,2,FALSE)," ")</f>
        <v xml:space="preserve"> </v>
      </c>
      <c r="C23" s="31" t="str">
        <f>IFERROR(VLOOKUP($A23,'Product List'!$A$2:$I$653,3,FALSE)," ")</f>
        <v xml:space="preserve"> </v>
      </c>
      <c r="D23" s="31" t="str">
        <f>IFERROR(VLOOKUP($A23,'Product List'!$A$2:$I$653,4,FALSE)," ")</f>
        <v xml:space="preserve"> </v>
      </c>
      <c r="E23" s="31" t="str">
        <f>IFERROR(VLOOKUP($A23,'Product List'!$A$2:$I$653,5,FALSE)," ")</f>
        <v xml:space="preserve"> </v>
      </c>
      <c r="F23" s="32" t="str">
        <f>IFERROR(VLOOKUP($A23,'Product List'!$A$2:$I$653,7,FALSE)," ")</f>
        <v xml:space="preserve"> </v>
      </c>
      <c r="G23" s="32" t="str">
        <f>IFERROR(VLOOKUP($A23,'Product List'!$A$2:$I$653,8,FALSE)," ")</f>
        <v xml:space="preserve"> </v>
      </c>
      <c r="H23" s="31" t="str">
        <f>IFERROR(VLOOKUP($A23,'Product List'!$A$2:$I$653,6,FALSE)," ")</f>
        <v xml:space="preserve"> </v>
      </c>
      <c r="I23" s="33" t="str">
        <f>IFERROR(VLOOKUP($A23,'Product List'!A9:I666,9,FALSE)," ")</f>
        <v xml:space="preserve"> </v>
      </c>
      <c r="J23" s="34"/>
      <c r="K23" s="35" t="str">
        <f t="shared" si="0"/>
        <v>0</v>
      </c>
      <c r="L23" s="36"/>
    </row>
    <row r="24" spans="1:13" ht="15.75" x14ac:dyDescent="0.25">
      <c r="A24" s="30"/>
      <c r="B24" s="31" t="str">
        <f>IFERROR(VLOOKUP($A24,'Product List'!$A$2:I667,2,FALSE)," ")</f>
        <v xml:space="preserve"> </v>
      </c>
      <c r="C24" s="31" t="str">
        <f>IFERROR(VLOOKUP($A24,'Product List'!$A$2:$I$653,3,FALSE)," ")</f>
        <v xml:space="preserve"> </v>
      </c>
      <c r="D24" s="31" t="str">
        <f>IFERROR(VLOOKUP($A24,'Product List'!$A$2:$I$653,4,FALSE)," ")</f>
        <v xml:space="preserve"> </v>
      </c>
      <c r="E24" s="31" t="str">
        <f>IFERROR(VLOOKUP($A24,'Product List'!$A$2:$I$653,5,FALSE)," ")</f>
        <v xml:space="preserve"> </v>
      </c>
      <c r="F24" s="32" t="str">
        <f>IFERROR(VLOOKUP($A24,'Product List'!$A$2:$I$653,7,FALSE)," ")</f>
        <v xml:space="preserve"> </v>
      </c>
      <c r="G24" s="32" t="str">
        <f>IFERROR(VLOOKUP($A24,'Product List'!$A$2:$I$653,8,FALSE)," ")</f>
        <v xml:space="preserve"> </v>
      </c>
      <c r="H24" s="31" t="str">
        <f>IFERROR(VLOOKUP($A24,'Product List'!$A$2:$I$653,6,FALSE)," ")</f>
        <v xml:space="preserve"> </v>
      </c>
      <c r="I24" s="33" t="str">
        <f>IFERROR(VLOOKUP($A24,'Product List'!A10:I667,9,FALSE)," ")</f>
        <v xml:space="preserve"> </v>
      </c>
      <c r="J24" s="34"/>
      <c r="K24" s="35" t="str">
        <f t="shared" si="0"/>
        <v>0</v>
      </c>
      <c r="L24" s="36"/>
    </row>
    <row r="25" spans="1:13" ht="15.75" x14ac:dyDescent="0.25">
      <c r="A25" s="30"/>
      <c r="B25" s="31" t="str">
        <f>IFERROR(VLOOKUP($A25,'Product List'!$A$2:I668,2,FALSE)," ")</f>
        <v xml:space="preserve"> </v>
      </c>
      <c r="C25" s="31" t="str">
        <f>IFERROR(VLOOKUP($A25,'Product List'!$A$2:$I$653,3,FALSE)," ")</f>
        <v xml:space="preserve"> </v>
      </c>
      <c r="D25" s="31" t="str">
        <f>IFERROR(VLOOKUP($A25,'Product List'!$A$2:$I$653,4,FALSE)," ")</f>
        <v xml:space="preserve"> </v>
      </c>
      <c r="E25" s="31" t="str">
        <f>IFERROR(VLOOKUP($A25,'Product List'!$A$2:$I$653,5,FALSE)," ")</f>
        <v xml:space="preserve"> </v>
      </c>
      <c r="F25" s="32" t="str">
        <f>IFERROR(VLOOKUP($A25,'Product List'!$A$2:$I$653,7,FALSE)," ")</f>
        <v xml:space="preserve"> </v>
      </c>
      <c r="G25" s="32" t="str">
        <f>IFERROR(VLOOKUP($A25,'Product List'!$A$2:$I$653,8,FALSE)," ")</f>
        <v xml:space="preserve"> </v>
      </c>
      <c r="H25" s="31" t="str">
        <f>IFERROR(VLOOKUP($A25,'Product List'!$A$2:$I$653,6,FALSE)," ")</f>
        <v xml:space="preserve"> </v>
      </c>
      <c r="I25" s="33" t="str">
        <f>IFERROR(VLOOKUP($A25,'Product List'!A11:I668,9,FALSE)," ")</f>
        <v xml:space="preserve"> </v>
      </c>
      <c r="J25" s="34"/>
      <c r="K25" s="35" t="str">
        <f t="shared" si="0"/>
        <v>0</v>
      </c>
      <c r="L25" s="36"/>
    </row>
    <row r="26" spans="1:13" ht="15.75" x14ac:dyDescent="0.25">
      <c r="A26" s="30"/>
      <c r="B26" s="31" t="str">
        <f>IFERROR(VLOOKUP($A26,'Product List'!$A$2:I669,2,FALSE)," ")</f>
        <v xml:space="preserve"> </v>
      </c>
      <c r="C26" s="31" t="str">
        <f>IFERROR(VLOOKUP($A26,'Product List'!$A$2:$I$653,3,FALSE)," ")</f>
        <v xml:space="preserve"> </v>
      </c>
      <c r="D26" s="31" t="str">
        <f>IFERROR(VLOOKUP($A26,'Product List'!$A$2:$I$653,4,FALSE)," ")</f>
        <v xml:space="preserve"> </v>
      </c>
      <c r="E26" s="31" t="str">
        <f>IFERROR(VLOOKUP($A26,'Product List'!$A$2:$I$653,5,FALSE)," ")</f>
        <v xml:space="preserve"> </v>
      </c>
      <c r="F26" s="32" t="str">
        <f>IFERROR(VLOOKUP($A26,'Product List'!$A$2:$I$653,7,FALSE)," ")</f>
        <v xml:space="preserve"> </v>
      </c>
      <c r="G26" s="32" t="str">
        <f>IFERROR(VLOOKUP($A26,'Product List'!$A$2:$I$653,8,FALSE)," ")</f>
        <v xml:space="preserve"> </v>
      </c>
      <c r="H26" s="31" t="str">
        <f>IFERROR(VLOOKUP($A26,'Product List'!$A$2:$I$653,6,FALSE)," ")</f>
        <v xml:space="preserve"> </v>
      </c>
      <c r="I26" s="33" t="str">
        <f>IFERROR(VLOOKUP($A26,'Product List'!A12:I669,9,FALSE)," ")</f>
        <v xml:space="preserve"> </v>
      </c>
      <c r="J26" s="34"/>
      <c r="K26" s="35" t="str">
        <f t="shared" si="0"/>
        <v>0</v>
      </c>
      <c r="L26" s="36"/>
    </row>
    <row r="27" spans="1:13" ht="15.75" x14ac:dyDescent="0.25">
      <c r="A27" s="30"/>
      <c r="B27" s="31" t="str">
        <f>IFERROR(VLOOKUP($A27,'Product List'!$A$2:I670,2,FALSE)," ")</f>
        <v xml:space="preserve"> </v>
      </c>
      <c r="C27" s="31" t="str">
        <f>IFERROR(VLOOKUP($A27,'Product List'!$A$2:$I$653,3,FALSE)," ")</f>
        <v xml:space="preserve"> </v>
      </c>
      <c r="D27" s="31" t="str">
        <f>IFERROR(VLOOKUP($A27,'Product List'!$A$2:$I$653,4,FALSE)," ")</f>
        <v xml:space="preserve"> </v>
      </c>
      <c r="E27" s="31" t="str">
        <f>IFERROR(VLOOKUP($A27,'Product List'!$A$2:$I$653,5,FALSE)," ")</f>
        <v xml:space="preserve"> </v>
      </c>
      <c r="F27" s="32" t="str">
        <f>IFERROR(VLOOKUP($A27,'Product List'!$A$2:$I$653,7,FALSE)," ")</f>
        <v xml:space="preserve"> </v>
      </c>
      <c r="G27" s="32" t="str">
        <f>IFERROR(VLOOKUP($A27,'Product List'!$A$2:$I$653,8,FALSE)," ")</f>
        <v xml:space="preserve"> </v>
      </c>
      <c r="H27" s="31" t="str">
        <f>IFERROR(VLOOKUP($A27,'Product List'!$A$2:$I$653,6,FALSE)," ")</f>
        <v xml:space="preserve"> </v>
      </c>
      <c r="I27" s="33" t="str">
        <f>IFERROR(VLOOKUP($A27,'Product List'!A13:I670,9,FALSE)," ")</f>
        <v xml:space="preserve"> </v>
      </c>
      <c r="J27" s="34"/>
      <c r="K27" s="35" t="str">
        <f t="shared" si="0"/>
        <v>0</v>
      </c>
      <c r="L27" s="36"/>
    </row>
    <row r="28" spans="1:13" ht="15.75" x14ac:dyDescent="0.25">
      <c r="A28" s="30"/>
      <c r="B28" s="31" t="str">
        <f>IFERROR(VLOOKUP($A28,'Product List'!$A$2:I671,2,FALSE)," ")</f>
        <v xml:space="preserve"> </v>
      </c>
      <c r="C28" s="31" t="str">
        <f>IFERROR(VLOOKUP($A28,'Product List'!$A$2:$I$653,3,FALSE)," ")</f>
        <v xml:space="preserve"> </v>
      </c>
      <c r="D28" s="31" t="str">
        <f>IFERROR(VLOOKUP($A28,'Product List'!$A$2:$I$653,4,FALSE)," ")</f>
        <v xml:space="preserve"> </v>
      </c>
      <c r="E28" s="31" t="str">
        <f>IFERROR(VLOOKUP($A28,'Product List'!$A$2:$I$653,5,FALSE)," ")</f>
        <v xml:space="preserve"> </v>
      </c>
      <c r="F28" s="32" t="str">
        <f>IFERROR(VLOOKUP($A28,'Product List'!$A$2:$I$653,7,FALSE)," ")</f>
        <v xml:space="preserve"> </v>
      </c>
      <c r="G28" s="32" t="str">
        <f>IFERROR(VLOOKUP($A28,'Product List'!$A$2:$I$653,8,FALSE)," ")</f>
        <v xml:space="preserve"> </v>
      </c>
      <c r="H28" s="31" t="str">
        <f>IFERROR(VLOOKUP($A28,'Product List'!$A$2:$I$653,6,FALSE)," ")</f>
        <v xml:space="preserve"> </v>
      </c>
      <c r="I28" s="33" t="str">
        <f>IFERROR(VLOOKUP($A28,'Product List'!A14:I671,9,FALSE)," ")</f>
        <v xml:space="preserve"> </v>
      </c>
      <c r="J28" s="34"/>
      <c r="K28" s="35" t="str">
        <f t="shared" si="0"/>
        <v>0</v>
      </c>
      <c r="L28" s="36"/>
    </row>
    <row r="29" spans="1:13" ht="15.75" x14ac:dyDescent="0.25">
      <c r="A29" s="30"/>
      <c r="B29" s="31" t="str">
        <f>IFERROR(VLOOKUP($A29,'Product List'!$A$2:I672,2,FALSE)," ")</f>
        <v xml:space="preserve"> </v>
      </c>
      <c r="C29" s="31" t="str">
        <f>IFERROR(VLOOKUP($A29,'Product List'!$A$2:$I$653,3,FALSE)," ")</f>
        <v xml:space="preserve"> </v>
      </c>
      <c r="D29" s="31" t="str">
        <f>IFERROR(VLOOKUP($A29,'Product List'!$A$2:$I$653,4,FALSE)," ")</f>
        <v xml:space="preserve"> </v>
      </c>
      <c r="E29" s="31" t="str">
        <f>IFERROR(VLOOKUP($A29,'Product List'!$A$2:$I$653,5,FALSE)," ")</f>
        <v xml:space="preserve"> </v>
      </c>
      <c r="F29" s="32" t="str">
        <f>IFERROR(VLOOKUP($A29,'Product List'!$A$2:$I$653,7,FALSE)," ")</f>
        <v xml:space="preserve"> </v>
      </c>
      <c r="G29" s="32" t="str">
        <f>IFERROR(VLOOKUP($A29,'Product List'!$A$2:$I$653,8,FALSE)," ")</f>
        <v xml:space="preserve"> </v>
      </c>
      <c r="H29" s="31" t="str">
        <f>IFERROR(VLOOKUP($A29,'Product List'!$A$2:$I$653,6,FALSE)," ")</f>
        <v xml:space="preserve"> </v>
      </c>
      <c r="I29" s="33" t="str">
        <f>IFERROR(VLOOKUP($A29,'Product List'!A15:I672,9,FALSE)," ")</f>
        <v xml:space="preserve"> </v>
      </c>
      <c r="J29" s="34"/>
      <c r="K29" s="35" t="str">
        <f t="shared" si="0"/>
        <v>0</v>
      </c>
      <c r="L29" s="36"/>
    </row>
    <row r="30" spans="1:13" ht="15.75" x14ac:dyDescent="0.25">
      <c r="A30" s="30"/>
      <c r="B30" s="31" t="str">
        <f>IFERROR(VLOOKUP($A30,'Product List'!$A$2:I673,2,FALSE)," ")</f>
        <v xml:space="preserve"> </v>
      </c>
      <c r="C30" s="31" t="str">
        <f>IFERROR(VLOOKUP($A30,'Product List'!$A$2:$I$653,3,FALSE)," ")</f>
        <v xml:space="preserve"> </v>
      </c>
      <c r="D30" s="31" t="str">
        <f>IFERROR(VLOOKUP($A30,'Product List'!$A$2:$I$653,4,FALSE)," ")</f>
        <v xml:space="preserve"> </v>
      </c>
      <c r="E30" s="31" t="str">
        <f>IFERROR(VLOOKUP($A30,'Product List'!$A$2:$I$653,5,FALSE)," ")</f>
        <v xml:space="preserve"> </v>
      </c>
      <c r="F30" s="32" t="str">
        <f>IFERROR(VLOOKUP($A30,'Product List'!$A$2:$I$653,7,FALSE)," ")</f>
        <v xml:space="preserve"> </v>
      </c>
      <c r="G30" s="32" t="str">
        <f>IFERROR(VLOOKUP($A30,'Product List'!$A$2:$I$653,8,FALSE)," ")</f>
        <v xml:space="preserve"> </v>
      </c>
      <c r="H30" s="31" t="str">
        <f>IFERROR(VLOOKUP($A30,'Product List'!$A$2:$I$653,6,FALSE)," ")</f>
        <v xml:space="preserve"> </v>
      </c>
      <c r="I30" s="33" t="str">
        <f>IFERROR(VLOOKUP($A30,'Product List'!A16:I673,9,FALSE)," ")</f>
        <v xml:space="preserve"> </v>
      </c>
      <c r="J30" s="34"/>
      <c r="K30" s="35" t="str">
        <f t="shared" si="0"/>
        <v>0</v>
      </c>
      <c r="L30" s="36"/>
    </row>
    <row r="31" spans="1:13" ht="15.75" x14ac:dyDescent="0.25">
      <c r="A31" s="30"/>
      <c r="B31" s="31" t="str">
        <f>IFERROR(VLOOKUP($A31,'Product List'!$A$2:I674,2,FALSE)," ")</f>
        <v xml:space="preserve"> </v>
      </c>
      <c r="C31" s="31" t="str">
        <f>IFERROR(VLOOKUP($A31,'Product List'!$A$2:$I$653,3,FALSE)," ")</f>
        <v xml:space="preserve"> </v>
      </c>
      <c r="D31" s="31" t="str">
        <f>IFERROR(VLOOKUP($A31,'Product List'!$A$2:$I$653,4,FALSE)," ")</f>
        <v xml:space="preserve"> </v>
      </c>
      <c r="E31" s="31" t="str">
        <f>IFERROR(VLOOKUP($A31,'Product List'!$A$2:$I$653,5,FALSE)," ")</f>
        <v xml:space="preserve"> </v>
      </c>
      <c r="F31" s="32" t="str">
        <f>IFERROR(VLOOKUP($A31,'Product List'!$A$2:$I$653,7,FALSE)," ")</f>
        <v xml:space="preserve"> </v>
      </c>
      <c r="G31" s="32" t="str">
        <f>IFERROR(VLOOKUP($A31,'Product List'!$A$2:$I$653,8,FALSE)," ")</f>
        <v xml:space="preserve"> </v>
      </c>
      <c r="H31" s="31" t="str">
        <f>IFERROR(VLOOKUP($A31,'Product List'!$A$2:$I$653,6,FALSE)," ")</f>
        <v xml:space="preserve"> </v>
      </c>
      <c r="I31" s="33" t="str">
        <f>IFERROR(VLOOKUP($A31,'Product List'!A17:I674,9,FALSE)," ")</f>
        <v xml:space="preserve"> </v>
      </c>
      <c r="J31" s="34"/>
      <c r="K31" s="35" t="str">
        <f t="shared" si="0"/>
        <v>0</v>
      </c>
      <c r="L31" s="36"/>
    </row>
    <row r="32" spans="1:13" ht="15.75" x14ac:dyDescent="0.25">
      <c r="A32" s="30"/>
      <c r="B32" s="31" t="str">
        <f>IFERROR(VLOOKUP($A32,'Product List'!$A$2:I675,2,FALSE)," ")</f>
        <v xml:space="preserve"> </v>
      </c>
      <c r="C32" s="31" t="str">
        <f>IFERROR(VLOOKUP($A32,'Product List'!$A$2:$I$653,3,FALSE)," ")</f>
        <v xml:space="preserve"> </v>
      </c>
      <c r="D32" s="31" t="str">
        <f>IFERROR(VLOOKUP($A32,'Product List'!$A$2:$I$653,4,FALSE)," ")</f>
        <v xml:space="preserve"> </v>
      </c>
      <c r="E32" s="31" t="str">
        <f>IFERROR(VLOOKUP($A32,'Product List'!$A$2:$I$653,5,FALSE)," ")</f>
        <v xml:space="preserve"> </v>
      </c>
      <c r="F32" s="32" t="str">
        <f>IFERROR(VLOOKUP($A32,'Product List'!$A$2:$I$653,7,FALSE)," ")</f>
        <v xml:space="preserve"> </v>
      </c>
      <c r="G32" s="32" t="str">
        <f>IFERROR(VLOOKUP($A32,'Product List'!$A$2:$I$653,8,FALSE)," ")</f>
        <v xml:space="preserve"> </v>
      </c>
      <c r="H32" s="31" t="str">
        <f>IFERROR(VLOOKUP($A32,'Product List'!$A$2:$I$653,6,FALSE)," ")</f>
        <v xml:space="preserve"> </v>
      </c>
      <c r="I32" s="33" t="str">
        <f>IFERROR(VLOOKUP($A32,'Product List'!A18:I675,9,FALSE)," ")</f>
        <v xml:space="preserve"> </v>
      </c>
      <c r="J32" s="34"/>
      <c r="K32" s="35" t="str">
        <f t="shared" si="0"/>
        <v>0</v>
      </c>
      <c r="L32" s="36"/>
    </row>
    <row r="33" spans="1:12" ht="15.75" x14ac:dyDescent="0.25">
      <c r="A33" s="30"/>
      <c r="B33" s="31" t="str">
        <f>IFERROR(VLOOKUP($A33,'Product List'!$A$2:I676,2,FALSE)," ")</f>
        <v xml:space="preserve"> </v>
      </c>
      <c r="C33" s="31" t="str">
        <f>IFERROR(VLOOKUP($A33,'Product List'!$A$2:$I$653,3,FALSE)," ")</f>
        <v xml:space="preserve"> </v>
      </c>
      <c r="D33" s="31" t="str">
        <f>IFERROR(VLOOKUP($A33,'Product List'!$A$2:$I$653,4,FALSE)," ")</f>
        <v xml:space="preserve"> </v>
      </c>
      <c r="E33" s="31" t="str">
        <f>IFERROR(VLOOKUP($A33,'Product List'!$A$2:$I$653,5,FALSE)," ")</f>
        <v xml:space="preserve"> </v>
      </c>
      <c r="F33" s="32" t="str">
        <f>IFERROR(VLOOKUP($A33,'Product List'!$A$2:$I$653,7,FALSE)," ")</f>
        <v xml:space="preserve"> </v>
      </c>
      <c r="G33" s="32" t="str">
        <f>IFERROR(VLOOKUP($A33,'Product List'!$A$2:$I$653,8,FALSE)," ")</f>
        <v xml:space="preserve"> </v>
      </c>
      <c r="H33" s="31" t="str">
        <f>IFERROR(VLOOKUP($A33,'Product List'!$A$2:$I$653,6,FALSE)," ")</f>
        <v xml:space="preserve"> </v>
      </c>
      <c r="I33" s="33" t="str">
        <f>IFERROR(VLOOKUP($A33,'Product List'!A19:I676,9,FALSE)," ")</f>
        <v xml:space="preserve"> </v>
      </c>
      <c r="J33" s="34"/>
      <c r="K33" s="35" t="str">
        <f t="shared" si="0"/>
        <v>0</v>
      </c>
      <c r="L33" s="36"/>
    </row>
    <row r="34" spans="1:12" ht="15.75" x14ac:dyDescent="0.25">
      <c r="A34" s="30"/>
      <c r="B34" s="31" t="str">
        <f>IFERROR(VLOOKUP($A34,'Product List'!$A$2:I677,2,FALSE)," ")</f>
        <v xml:space="preserve"> </v>
      </c>
      <c r="C34" s="31" t="str">
        <f>IFERROR(VLOOKUP($A34,'Product List'!$A$2:$I$653,3,FALSE)," ")</f>
        <v xml:space="preserve"> </v>
      </c>
      <c r="D34" s="31" t="str">
        <f>IFERROR(VLOOKUP($A34,'Product List'!$A$2:$I$653,4,FALSE)," ")</f>
        <v xml:space="preserve"> </v>
      </c>
      <c r="E34" s="31" t="str">
        <f>IFERROR(VLOOKUP($A34,'Product List'!$A$2:$I$653,5,FALSE)," ")</f>
        <v xml:space="preserve"> </v>
      </c>
      <c r="F34" s="32" t="str">
        <f>IFERROR(VLOOKUP($A34,'Product List'!$A$2:$I$653,7,FALSE)," ")</f>
        <v xml:space="preserve"> </v>
      </c>
      <c r="G34" s="32" t="str">
        <f>IFERROR(VLOOKUP($A34,'Product List'!$A$2:$I$653,8,FALSE)," ")</f>
        <v xml:space="preserve"> </v>
      </c>
      <c r="H34" s="31" t="str">
        <f>IFERROR(VLOOKUP($A34,'Product List'!$A$2:$I$653,6,FALSE)," ")</f>
        <v xml:space="preserve"> </v>
      </c>
      <c r="I34" s="33" t="str">
        <f>IFERROR(VLOOKUP($A34,'Product List'!A20:I677,9,FALSE)," ")</f>
        <v xml:space="preserve"> </v>
      </c>
      <c r="J34" s="34"/>
      <c r="K34" s="35" t="str">
        <f t="shared" si="0"/>
        <v>0</v>
      </c>
      <c r="L34" s="36"/>
    </row>
    <row r="35" spans="1:12" ht="15.75" x14ac:dyDescent="0.25">
      <c r="A35" s="30"/>
      <c r="B35" s="31" t="str">
        <f>IFERROR(VLOOKUP($A35,'Product List'!$A$2:I678,2,FALSE)," ")</f>
        <v xml:space="preserve"> </v>
      </c>
      <c r="C35" s="31" t="str">
        <f>IFERROR(VLOOKUP($A35,'Product List'!$A$2:$I$653,3,FALSE)," ")</f>
        <v xml:space="preserve"> </v>
      </c>
      <c r="D35" s="31" t="str">
        <f>IFERROR(VLOOKUP($A35,'Product List'!$A$2:$I$653,4,FALSE)," ")</f>
        <v xml:space="preserve"> </v>
      </c>
      <c r="E35" s="31" t="str">
        <f>IFERROR(VLOOKUP($A35,'Product List'!$A$2:$I$653,5,FALSE)," ")</f>
        <v xml:space="preserve"> </v>
      </c>
      <c r="F35" s="32" t="str">
        <f>IFERROR(VLOOKUP($A35,'Product List'!$A$2:$I$653,7,FALSE)," ")</f>
        <v xml:space="preserve"> </v>
      </c>
      <c r="G35" s="32" t="str">
        <f>IFERROR(VLOOKUP($A35,'Product List'!$A$2:$I$653,8,FALSE)," ")</f>
        <v xml:space="preserve"> </v>
      </c>
      <c r="H35" s="31" t="str">
        <f>IFERROR(VLOOKUP($A35,'Product List'!$A$2:$I$653,6,FALSE)," ")</f>
        <v xml:space="preserve"> </v>
      </c>
      <c r="I35" s="33" t="str">
        <f>IFERROR(VLOOKUP($A35,'Product List'!A21:I678,9,FALSE)," ")</f>
        <v xml:space="preserve"> </v>
      </c>
      <c r="J35" s="34"/>
      <c r="K35" s="35" t="str">
        <f t="shared" si="0"/>
        <v>0</v>
      </c>
      <c r="L35" s="36"/>
    </row>
    <row r="36" spans="1:12" ht="15.75" x14ac:dyDescent="0.25">
      <c r="A36" s="30"/>
      <c r="B36" s="31" t="str">
        <f>IFERROR(VLOOKUP($A36,'Product List'!$A$2:I679,2,FALSE)," ")</f>
        <v xml:space="preserve"> </v>
      </c>
      <c r="C36" s="31" t="str">
        <f>IFERROR(VLOOKUP($A36,'Product List'!$A$2:$I$653,3,FALSE)," ")</f>
        <v xml:space="preserve"> </v>
      </c>
      <c r="D36" s="31" t="str">
        <f>IFERROR(VLOOKUP($A36,'Product List'!$A$2:$I$653,4,FALSE)," ")</f>
        <v xml:space="preserve"> </v>
      </c>
      <c r="E36" s="31" t="str">
        <f>IFERROR(VLOOKUP($A36,'Product List'!$A$2:$I$653,5,FALSE)," ")</f>
        <v xml:space="preserve"> </v>
      </c>
      <c r="F36" s="32" t="str">
        <f>IFERROR(VLOOKUP($A36,'Product List'!$A$2:$I$653,7,FALSE)," ")</f>
        <v xml:space="preserve"> </v>
      </c>
      <c r="G36" s="32" t="str">
        <f>IFERROR(VLOOKUP($A36,'Product List'!$A$2:$I$653,8,FALSE)," ")</f>
        <v xml:space="preserve"> </v>
      </c>
      <c r="H36" s="31" t="str">
        <f>IFERROR(VLOOKUP($A36,'Product List'!$A$2:$I$653,6,FALSE)," ")</f>
        <v xml:space="preserve"> </v>
      </c>
      <c r="I36" s="33" t="str">
        <f>IFERROR(VLOOKUP($A36,'Product List'!A22:I679,9,FALSE)," ")</f>
        <v xml:space="preserve"> </v>
      </c>
      <c r="J36" s="34"/>
      <c r="K36" s="35" t="str">
        <f t="shared" si="0"/>
        <v>0</v>
      </c>
      <c r="L36" s="36"/>
    </row>
    <row r="37" spans="1:12" ht="15.75" x14ac:dyDescent="0.25">
      <c r="A37" s="30"/>
      <c r="B37" s="31" t="str">
        <f>IFERROR(VLOOKUP($A37,'Product List'!$A$2:I680,2,FALSE)," ")</f>
        <v xml:space="preserve"> </v>
      </c>
      <c r="C37" s="31" t="str">
        <f>IFERROR(VLOOKUP($A37,'Product List'!$A$2:$I$653,3,FALSE)," ")</f>
        <v xml:space="preserve"> </v>
      </c>
      <c r="D37" s="31" t="str">
        <f>IFERROR(VLOOKUP($A37,'Product List'!$A$2:$I$653,4,FALSE)," ")</f>
        <v xml:space="preserve"> </v>
      </c>
      <c r="E37" s="31" t="str">
        <f>IFERROR(VLOOKUP($A37,'Product List'!$A$2:$I$653,5,FALSE)," ")</f>
        <v xml:space="preserve"> </v>
      </c>
      <c r="F37" s="32" t="str">
        <f>IFERROR(VLOOKUP($A37,'Product List'!$A$2:$I$653,7,FALSE)," ")</f>
        <v xml:space="preserve"> </v>
      </c>
      <c r="G37" s="32" t="str">
        <f>IFERROR(VLOOKUP($A37,'Product List'!$A$2:$I$653,8,FALSE)," ")</f>
        <v xml:space="preserve"> </v>
      </c>
      <c r="H37" s="31" t="str">
        <f>IFERROR(VLOOKUP($A37,'Product List'!$A$2:$I$653,6,FALSE)," ")</f>
        <v xml:space="preserve"> </v>
      </c>
      <c r="I37" s="33" t="str">
        <f>IFERROR(VLOOKUP($A37,'Product List'!A22:I680,9,FALSE)," ")</f>
        <v xml:space="preserve"> </v>
      </c>
      <c r="J37" s="34"/>
      <c r="K37" s="35" t="str">
        <f t="shared" si="0"/>
        <v>0</v>
      </c>
      <c r="L37" s="36"/>
    </row>
    <row r="38" spans="1:12" ht="15.75" x14ac:dyDescent="0.25">
      <c r="A38" s="30"/>
      <c r="B38" s="31" t="str">
        <f>IFERROR(VLOOKUP($A38,'Product List'!$A$2:I681,2,FALSE)," ")</f>
        <v xml:space="preserve"> </v>
      </c>
      <c r="C38" s="31" t="str">
        <f>IFERROR(VLOOKUP($A38,'Product List'!$A$2:$I$653,3,FALSE)," ")</f>
        <v xml:space="preserve"> </v>
      </c>
      <c r="D38" s="31" t="str">
        <f>IFERROR(VLOOKUP($A38,'Product List'!$A$2:$I$653,4,FALSE)," ")</f>
        <v xml:space="preserve"> </v>
      </c>
      <c r="E38" s="31" t="str">
        <f>IFERROR(VLOOKUP($A38,'Product List'!$A$2:$I$653,5,FALSE)," ")</f>
        <v xml:space="preserve"> </v>
      </c>
      <c r="F38" s="32" t="str">
        <f>IFERROR(VLOOKUP($A38,'Product List'!$A$2:$I$653,7,FALSE)," ")</f>
        <v xml:space="preserve"> </v>
      </c>
      <c r="G38" s="32" t="str">
        <f>IFERROR(VLOOKUP($A38,'Product List'!$A$2:$I$653,8,FALSE)," ")</f>
        <v xml:space="preserve"> </v>
      </c>
      <c r="H38" s="31" t="str">
        <f>IFERROR(VLOOKUP($A38,'Product List'!$A$2:$I$653,6,FALSE)," ")</f>
        <v xml:space="preserve"> </v>
      </c>
      <c r="I38" s="33" t="str">
        <f>IFERROR(VLOOKUP($A38,'Product List'!A23:I681,9,FALSE)," ")</f>
        <v xml:space="preserve"> </v>
      </c>
      <c r="J38" s="34"/>
      <c r="K38" s="35" t="str">
        <f t="shared" si="0"/>
        <v>0</v>
      </c>
      <c r="L38" s="36"/>
    </row>
    <row r="39" spans="1:12" ht="15.75" x14ac:dyDescent="0.25">
      <c r="A39" s="30"/>
      <c r="B39" s="31" t="str">
        <f>IFERROR(VLOOKUP($A39,'Product List'!$A$2:I682,2,FALSE)," ")</f>
        <v xml:space="preserve"> </v>
      </c>
      <c r="C39" s="31" t="str">
        <f>IFERROR(VLOOKUP($A39,'Product List'!$A$2:$I$653,3,FALSE)," ")</f>
        <v xml:space="preserve"> </v>
      </c>
      <c r="D39" s="31" t="str">
        <f>IFERROR(VLOOKUP($A39,'Product List'!$A$2:$I$653,4,FALSE)," ")</f>
        <v xml:space="preserve"> </v>
      </c>
      <c r="E39" s="31" t="str">
        <f>IFERROR(VLOOKUP($A39,'Product List'!$A$2:$I$653,5,FALSE)," ")</f>
        <v xml:space="preserve"> </v>
      </c>
      <c r="F39" s="32" t="str">
        <f>IFERROR(VLOOKUP($A39,'Product List'!$A$2:$I$653,7,FALSE)," ")</f>
        <v xml:space="preserve"> </v>
      </c>
      <c r="G39" s="32" t="str">
        <f>IFERROR(VLOOKUP($A39,'Product List'!$A$2:$I$653,8,FALSE)," ")</f>
        <v xml:space="preserve"> </v>
      </c>
      <c r="H39" s="31" t="str">
        <f>IFERROR(VLOOKUP($A39,'Product List'!$A$2:$I$653,6,FALSE)," ")</f>
        <v xml:space="preserve"> </v>
      </c>
      <c r="I39" s="33" t="str">
        <f>IFERROR(VLOOKUP($A39,'Product List'!A24:I682,9,FALSE)," ")</f>
        <v xml:space="preserve"> </v>
      </c>
      <c r="J39" s="34"/>
      <c r="K39" s="35" t="str">
        <f t="shared" si="0"/>
        <v>0</v>
      </c>
      <c r="L39" s="36"/>
    </row>
    <row r="40" spans="1:12" ht="15.75" x14ac:dyDescent="0.25">
      <c r="A40" s="30"/>
      <c r="B40" s="31" t="str">
        <f>IFERROR(VLOOKUP($A40,'Product List'!$A$2:I683,2,FALSE)," ")</f>
        <v xml:space="preserve"> </v>
      </c>
      <c r="C40" s="31" t="str">
        <f>IFERROR(VLOOKUP($A40,'Product List'!$A$2:$I$653,3,FALSE)," ")</f>
        <v xml:space="preserve"> </v>
      </c>
      <c r="D40" s="31" t="str">
        <f>IFERROR(VLOOKUP($A40,'Product List'!$A$2:$I$653,4,FALSE)," ")</f>
        <v xml:space="preserve"> </v>
      </c>
      <c r="E40" s="31" t="str">
        <f>IFERROR(VLOOKUP($A40,'Product List'!$A$2:$I$653,5,FALSE)," ")</f>
        <v xml:space="preserve"> </v>
      </c>
      <c r="F40" s="32" t="str">
        <f>IFERROR(VLOOKUP($A40,'Product List'!$A$2:$I$653,7,FALSE)," ")</f>
        <v xml:space="preserve"> </v>
      </c>
      <c r="G40" s="32" t="str">
        <f>IFERROR(VLOOKUP($A40,'Product List'!$A$2:$I$653,8,FALSE)," ")</f>
        <v xml:space="preserve"> </v>
      </c>
      <c r="H40" s="31" t="str">
        <f>IFERROR(VLOOKUP($A40,'Product List'!$A$2:$I$653,6,FALSE)," ")</f>
        <v xml:space="preserve"> </v>
      </c>
      <c r="I40" s="33" t="str">
        <f>IFERROR(VLOOKUP($A40,'Product List'!A25:I683,9,FALSE)," ")</f>
        <v xml:space="preserve"> </v>
      </c>
      <c r="J40" s="34"/>
      <c r="K40" s="35" t="str">
        <f t="shared" si="0"/>
        <v>0</v>
      </c>
      <c r="L40" s="36"/>
    </row>
    <row r="41" spans="1:12" ht="15.75" x14ac:dyDescent="0.25">
      <c r="A41" s="30"/>
      <c r="B41" s="31" t="str">
        <f>IFERROR(VLOOKUP($A41,'Product List'!$A$2:I684,2,FALSE)," ")</f>
        <v xml:space="preserve"> </v>
      </c>
      <c r="C41" s="31" t="str">
        <f>IFERROR(VLOOKUP($A41,'Product List'!$A$2:$I$653,3,FALSE)," ")</f>
        <v xml:space="preserve"> </v>
      </c>
      <c r="D41" s="31" t="str">
        <f>IFERROR(VLOOKUP($A41,'Product List'!$A$2:$I$653,4,FALSE)," ")</f>
        <v xml:space="preserve"> </v>
      </c>
      <c r="E41" s="31" t="str">
        <f>IFERROR(VLOOKUP($A41,'Product List'!$A$2:$I$653,5,FALSE)," ")</f>
        <v xml:space="preserve"> </v>
      </c>
      <c r="F41" s="32" t="str">
        <f>IFERROR(VLOOKUP($A41,'Product List'!$A$2:$I$653,7,FALSE)," ")</f>
        <v xml:space="preserve"> </v>
      </c>
      <c r="G41" s="32" t="str">
        <f>IFERROR(VLOOKUP($A41,'Product List'!$A$2:$I$653,8,FALSE)," ")</f>
        <v xml:space="preserve"> </v>
      </c>
      <c r="H41" s="31" t="str">
        <f>IFERROR(VLOOKUP($A41,'Product List'!$A$2:$I$653,6,FALSE)," ")</f>
        <v xml:space="preserve"> </v>
      </c>
      <c r="I41" s="33" t="str">
        <f>IFERROR(VLOOKUP($A41,'Product List'!A26:I684,9,FALSE)," ")</f>
        <v xml:space="preserve"> </v>
      </c>
      <c r="J41" s="34"/>
      <c r="K41" s="35" t="str">
        <f t="shared" si="0"/>
        <v>0</v>
      </c>
      <c r="L41" s="36"/>
    </row>
    <row r="42" spans="1:12" ht="15.75" x14ac:dyDescent="0.25">
      <c r="A42" s="30"/>
      <c r="B42" s="31" t="str">
        <f>IFERROR(VLOOKUP($A42,'Product List'!$A$2:I685,2,FALSE)," ")</f>
        <v xml:space="preserve"> </v>
      </c>
      <c r="C42" s="31" t="str">
        <f>IFERROR(VLOOKUP($A42,'Product List'!$A$2:$I$653,3,FALSE)," ")</f>
        <v xml:space="preserve"> </v>
      </c>
      <c r="D42" s="31" t="str">
        <f>IFERROR(VLOOKUP($A42,'Product List'!$A$2:$I$653,4,FALSE)," ")</f>
        <v xml:space="preserve"> </v>
      </c>
      <c r="E42" s="31" t="str">
        <f>IFERROR(VLOOKUP($A42,'Product List'!$A$2:$I$653,5,FALSE)," ")</f>
        <v xml:space="preserve"> </v>
      </c>
      <c r="F42" s="32" t="str">
        <f>IFERROR(VLOOKUP($A42,'Product List'!$A$2:$I$653,7,FALSE)," ")</f>
        <v xml:space="preserve"> </v>
      </c>
      <c r="G42" s="32" t="str">
        <f>IFERROR(VLOOKUP($A42,'Product List'!$A$2:$I$653,8,FALSE)," ")</f>
        <v xml:space="preserve"> </v>
      </c>
      <c r="H42" s="31" t="str">
        <f>IFERROR(VLOOKUP($A42,'Product List'!$A$2:$I$653,6,FALSE)," ")</f>
        <v xml:space="preserve"> </v>
      </c>
      <c r="I42" s="33" t="str">
        <f>IFERROR(VLOOKUP($A42,'Product List'!A27:I685,9,FALSE)," ")</f>
        <v xml:space="preserve"> </v>
      </c>
      <c r="J42" s="34"/>
      <c r="K42" s="35" t="str">
        <f t="shared" si="0"/>
        <v>0</v>
      </c>
      <c r="L42" s="36"/>
    </row>
    <row r="43" spans="1:12" ht="15.75" x14ac:dyDescent="0.25">
      <c r="A43" s="30"/>
      <c r="B43" s="31" t="str">
        <f>IFERROR(VLOOKUP($A43,'Product List'!$A$2:I686,2,FALSE)," ")</f>
        <v xml:space="preserve"> </v>
      </c>
      <c r="C43" s="31" t="str">
        <f>IFERROR(VLOOKUP($A43,'Product List'!$A$2:$I$653,3,FALSE)," ")</f>
        <v xml:space="preserve"> </v>
      </c>
      <c r="D43" s="31" t="str">
        <f>IFERROR(VLOOKUP($A43,'Product List'!$A$2:$I$653,4,FALSE)," ")</f>
        <v xml:space="preserve"> </v>
      </c>
      <c r="E43" s="31" t="str">
        <f>IFERROR(VLOOKUP($A43,'Product List'!$A$2:$I$653,5,FALSE)," ")</f>
        <v xml:space="preserve"> </v>
      </c>
      <c r="F43" s="32" t="str">
        <f>IFERROR(VLOOKUP($A43,'Product List'!$A$2:$I$653,7,FALSE)," ")</f>
        <v xml:space="preserve"> </v>
      </c>
      <c r="G43" s="32" t="str">
        <f>IFERROR(VLOOKUP($A43,'Product List'!$A$2:$I$653,8,FALSE)," ")</f>
        <v xml:space="preserve"> </v>
      </c>
      <c r="H43" s="31" t="str">
        <f>IFERROR(VLOOKUP($A43,'Product List'!$A$2:$I$653,6,FALSE)," ")</f>
        <v xml:space="preserve"> </v>
      </c>
      <c r="I43" s="33" t="str">
        <f>IFERROR(VLOOKUP($A43,'Product List'!A28:I686,9,FALSE)," ")</f>
        <v xml:space="preserve"> </v>
      </c>
      <c r="J43" s="34"/>
      <c r="K43" s="35" t="str">
        <f t="shared" si="0"/>
        <v>0</v>
      </c>
      <c r="L43" s="36"/>
    </row>
    <row r="44" spans="1:12" ht="15.75" x14ac:dyDescent="0.25">
      <c r="A44" s="30"/>
      <c r="B44" s="31" t="str">
        <f>IFERROR(VLOOKUP($A44,'Product List'!$A$2:I687,2,FALSE)," ")</f>
        <v xml:space="preserve"> </v>
      </c>
      <c r="C44" s="31" t="str">
        <f>IFERROR(VLOOKUP($A44,'Product List'!$A$2:$I$653,3,FALSE)," ")</f>
        <v xml:space="preserve"> </v>
      </c>
      <c r="D44" s="31" t="str">
        <f>IFERROR(VLOOKUP($A44,'Product List'!$A$2:$I$653,4,FALSE)," ")</f>
        <v xml:space="preserve"> </v>
      </c>
      <c r="E44" s="31" t="str">
        <f>IFERROR(VLOOKUP($A44,'Product List'!$A$2:$I$653,5,FALSE)," ")</f>
        <v xml:space="preserve"> </v>
      </c>
      <c r="F44" s="32" t="str">
        <f>IFERROR(VLOOKUP($A44,'Product List'!$A$2:$I$653,7,FALSE)," ")</f>
        <v xml:space="preserve"> </v>
      </c>
      <c r="G44" s="32" t="str">
        <f>IFERROR(VLOOKUP($A44,'Product List'!$A$2:$I$653,8,FALSE)," ")</f>
        <v xml:space="preserve"> </v>
      </c>
      <c r="H44" s="31" t="str">
        <f>IFERROR(VLOOKUP($A44,'Product List'!$A$2:$I$653,6,FALSE)," ")</f>
        <v xml:space="preserve"> </v>
      </c>
      <c r="I44" s="33" t="str">
        <f>IFERROR(VLOOKUP($A44,'Product List'!A29:I687,9,FALSE)," ")</f>
        <v xml:space="preserve"> </v>
      </c>
      <c r="J44" s="34"/>
      <c r="K44" s="35" t="str">
        <f t="shared" si="0"/>
        <v>0</v>
      </c>
      <c r="L44" s="36"/>
    </row>
    <row r="45" spans="1:12" ht="15.75" x14ac:dyDescent="0.25">
      <c r="A45" s="30"/>
      <c r="B45" s="31" t="str">
        <f>IFERROR(VLOOKUP($A45,'Product List'!$A$2:I688,2,FALSE)," ")</f>
        <v xml:space="preserve"> </v>
      </c>
      <c r="C45" s="31" t="str">
        <f>IFERROR(VLOOKUP($A45,'Product List'!$A$2:$I$653,3,FALSE)," ")</f>
        <v xml:space="preserve"> </v>
      </c>
      <c r="D45" s="31" t="str">
        <f>IFERROR(VLOOKUP($A45,'Product List'!$A$2:$I$653,4,FALSE)," ")</f>
        <v xml:space="preserve"> </v>
      </c>
      <c r="E45" s="31" t="str">
        <f>IFERROR(VLOOKUP($A45,'Product List'!$A$2:$I$653,5,FALSE)," ")</f>
        <v xml:space="preserve"> </v>
      </c>
      <c r="F45" s="32" t="str">
        <f>IFERROR(VLOOKUP($A45,'Product List'!$A$2:$I$653,7,FALSE)," ")</f>
        <v xml:space="preserve"> </v>
      </c>
      <c r="G45" s="32" t="str">
        <f>IFERROR(VLOOKUP($A45,'Product List'!$A$2:$I$653,8,FALSE)," ")</f>
        <v xml:space="preserve"> </v>
      </c>
      <c r="H45" s="31" t="str">
        <f>IFERROR(VLOOKUP($A45,'Product List'!$A$2:$I$653,6,FALSE)," ")</f>
        <v xml:space="preserve"> </v>
      </c>
      <c r="I45" s="33" t="str">
        <f>IFERROR(VLOOKUP($A45,'Product List'!A30:I688,9,FALSE)," ")</f>
        <v xml:space="preserve"> </v>
      </c>
      <c r="J45" s="34"/>
      <c r="K45" s="35" t="str">
        <f t="shared" si="0"/>
        <v>0</v>
      </c>
      <c r="L45" s="36"/>
    </row>
    <row r="46" spans="1:12" ht="15.75" x14ac:dyDescent="0.25">
      <c r="A46" s="30"/>
      <c r="B46" s="31" t="str">
        <f>IFERROR(VLOOKUP($A46,'Product List'!$A$2:I689,2,FALSE)," ")</f>
        <v xml:space="preserve"> </v>
      </c>
      <c r="C46" s="31" t="str">
        <f>IFERROR(VLOOKUP($A46,'Product List'!$A$2:$I$653,3,FALSE)," ")</f>
        <v xml:space="preserve"> </v>
      </c>
      <c r="D46" s="31" t="str">
        <f>IFERROR(VLOOKUP($A46,'Product List'!$A$2:$I$653,4,FALSE)," ")</f>
        <v xml:space="preserve"> </v>
      </c>
      <c r="E46" s="31" t="str">
        <f>IFERROR(VLOOKUP($A46,'Product List'!$A$2:$I$653,5,FALSE)," ")</f>
        <v xml:space="preserve"> </v>
      </c>
      <c r="F46" s="32" t="str">
        <f>IFERROR(VLOOKUP($A46,'Product List'!$A$2:$I$653,7,FALSE)," ")</f>
        <v xml:space="preserve"> </v>
      </c>
      <c r="G46" s="32" t="str">
        <f>IFERROR(VLOOKUP($A46,'Product List'!$A$2:$I$653,8,FALSE)," ")</f>
        <v xml:space="preserve"> </v>
      </c>
      <c r="H46" s="31" t="str">
        <f>IFERROR(VLOOKUP($A46,'Product List'!$A$2:$I$653,6,FALSE)," ")</f>
        <v xml:space="preserve"> </v>
      </c>
      <c r="I46" s="33" t="str">
        <f>IFERROR(VLOOKUP($A46,'Product List'!A31:I689,9,FALSE)," ")</f>
        <v xml:space="preserve"> </v>
      </c>
      <c r="J46" s="34"/>
      <c r="K46" s="35" t="str">
        <f t="shared" si="0"/>
        <v>0</v>
      </c>
      <c r="L46" s="36"/>
    </row>
    <row r="47" spans="1:12" ht="26.25" customHeight="1" thickBot="1" x14ac:dyDescent="0.3">
      <c r="A47" s="38" t="s">
        <v>10</v>
      </c>
      <c r="B47" s="39"/>
      <c r="C47" s="39"/>
      <c r="D47" s="39"/>
      <c r="E47" s="39"/>
      <c r="F47" s="39"/>
      <c r="G47" s="39"/>
      <c r="H47" s="39"/>
      <c r="I47" s="39"/>
      <c r="J47" s="40">
        <f>SUM(J10:J46)</f>
        <v>0</v>
      </c>
      <c r="K47" s="41">
        <f>SUM(K10:K46)</f>
        <v>0</v>
      </c>
      <c r="L47" s="42"/>
    </row>
  </sheetData>
  <sheetProtection algorithmName="SHA-512" hashValue="Mx2ukH1J4eX0r6zcffldZiMyDzfySV80G5K2Lae+8bjJMn3gzLMTTxZ4udHqCLl6qjR+UTe/zLeibQOYIliVBg==" saltValue="yuv8/RL723sTV5YJf7ChqQ==" spinCount="100000" sheet="1" objects="1" scenarios="1"/>
  <protectedRanges>
    <protectedRange algorithmName="SHA-512" hashValue="XokIszZQYGk90VqGIQn9zkhRqhQpiovx3bJlTgDwlXJKrMpu9yXEdgqmKZzbaiqoyMfD/erWDsRvZRYek+6hQA==" saltValue="+YQUVqC1E0jos1dQ2HLF7Q==" spinCount="100000" sqref="B10:I46 K10:K46" name="Range1" securityDescriptor="O:WDG:WDD:(A;;CC;;;S-1-5-21-3056222746-1995262185-514618510-2250)"/>
  </protectedRanges>
  <mergeCells count="14">
    <mergeCell ref="A7:B7"/>
    <mergeCell ref="A8:B8"/>
    <mergeCell ref="D8:L8"/>
    <mergeCell ref="D7:L7"/>
    <mergeCell ref="C7:C8"/>
    <mergeCell ref="A1:L1"/>
    <mergeCell ref="I5:K5"/>
    <mergeCell ref="E5:G5"/>
    <mergeCell ref="E6:G6"/>
    <mergeCell ref="A4:L4"/>
    <mergeCell ref="A2:L3"/>
    <mergeCell ref="I6:K6"/>
    <mergeCell ref="A5:B5"/>
    <mergeCell ref="A6:B6"/>
  </mergeCells>
  <dataValidations count="1">
    <dataValidation type="date" allowBlank="1" showInputMessage="1" showErrorMessage="1" errorTitle="Date" error="Please add Delevey date" promptTitle="Date" prompt="Must add delevery date eg 01/01/2023" sqref="E6:G6" xr:uid="{3C1024AE-2FA3-48F9-981C-87BEEDDD649B}">
      <formula1>44927</formula1>
      <formula2>53327</formula2>
    </dataValidation>
  </dataValidations>
  <hyperlinks>
    <hyperlink ref="D8" r:id="rId1" xr:uid="{30BF1B28-8473-48DF-ABCF-20544B3E5C4D}"/>
  </hyperlinks>
  <printOptions gridLines="1"/>
  <pageMargins left="0.23622047244094491" right="0" top="0.74803149606299213" bottom="0.74803149606299213" header="0.31496062992125984" footer="0.31496062992125984"/>
  <pageSetup paperSize="9" scale="5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Dinaben Madhaparia</dc:creator>
  <cp:lastModifiedBy>Edward Rayment</cp:lastModifiedBy>
  <cp:lastPrinted>2022-05-10T07:42:08Z</cp:lastPrinted>
  <dcterms:created xsi:type="dcterms:W3CDTF">2017-06-16T09:31:53Z</dcterms:created>
  <dcterms:modified xsi:type="dcterms:W3CDTF">2023-05-02T10:35:57Z</dcterms:modified>
</cp:coreProperties>
</file>