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dward\Desktop\"/>
    </mc:Choice>
  </mc:AlternateContent>
  <xr:revisionPtr revIDLastSave="0" documentId="8_{B478AFBC-3B44-4635-A740-A2477037C40E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roduct List" sheetId="1" state="hidden" r:id="rId1"/>
    <sheet name="ORDER FORM" sheetId="2" r:id="rId2"/>
  </sheets>
  <definedNames>
    <definedName name="_xlnm._FilterDatabase" localSheetId="0" hidden="1">'Product List'!$A$1:$I$543</definedName>
    <definedName name="_xlnm.Print_Area" localSheetId="1">'ORDER FORM'!$A$5:$L$61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2" l="1"/>
  <c r="C11" i="2"/>
  <c r="D11" i="2"/>
  <c r="E11" i="2"/>
  <c r="F11" i="2"/>
  <c r="G11" i="2"/>
  <c r="H11" i="2"/>
  <c r="I11" i="2"/>
  <c r="K11" i="2"/>
  <c r="B12" i="2"/>
  <c r="C12" i="2"/>
  <c r="D12" i="2"/>
  <c r="E12" i="2"/>
  <c r="F12" i="2"/>
  <c r="K12" i="2" s="1"/>
  <c r="G12" i="2"/>
  <c r="H12" i="2"/>
  <c r="I12" i="2"/>
  <c r="B13" i="2"/>
  <c r="C13" i="2"/>
  <c r="D13" i="2"/>
  <c r="E13" i="2"/>
  <c r="F13" i="2"/>
  <c r="K13" i="2" s="1"/>
  <c r="G13" i="2"/>
  <c r="H13" i="2"/>
  <c r="I13" i="2"/>
  <c r="B14" i="2"/>
  <c r="C14" i="2"/>
  <c r="D14" i="2"/>
  <c r="E14" i="2"/>
  <c r="F14" i="2"/>
  <c r="K14" i="2" s="1"/>
  <c r="G14" i="2"/>
  <c r="H14" i="2"/>
  <c r="I14" i="2"/>
  <c r="B15" i="2"/>
  <c r="C15" i="2"/>
  <c r="D15" i="2"/>
  <c r="E15" i="2"/>
  <c r="F15" i="2"/>
  <c r="K15" i="2" s="1"/>
  <c r="G15" i="2"/>
  <c r="H15" i="2"/>
  <c r="I15" i="2"/>
  <c r="B16" i="2"/>
  <c r="C16" i="2"/>
  <c r="D16" i="2"/>
  <c r="E16" i="2"/>
  <c r="F16" i="2"/>
  <c r="K16" i="2" s="1"/>
  <c r="G16" i="2"/>
  <c r="H16" i="2"/>
  <c r="I16" i="2"/>
  <c r="B17" i="2"/>
  <c r="C17" i="2"/>
  <c r="D17" i="2"/>
  <c r="E17" i="2"/>
  <c r="F17" i="2"/>
  <c r="K17" i="2" s="1"/>
  <c r="G17" i="2"/>
  <c r="H17" i="2"/>
  <c r="I17" i="2"/>
  <c r="B18" i="2"/>
  <c r="C18" i="2"/>
  <c r="D18" i="2"/>
  <c r="E18" i="2"/>
  <c r="F18" i="2"/>
  <c r="K18" i="2" s="1"/>
  <c r="G18" i="2"/>
  <c r="H18" i="2"/>
  <c r="I18" i="2"/>
  <c r="B19" i="2"/>
  <c r="C19" i="2"/>
  <c r="D19" i="2"/>
  <c r="E19" i="2"/>
  <c r="F19" i="2"/>
  <c r="K19" i="2" s="1"/>
  <c r="G19" i="2"/>
  <c r="H19" i="2"/>
  <c r="I19" i="2"/>
  <c r="B20" i="2"/>
  <c r="C20" i="2"/>
  <c r="D20" i="2"/>
  <c r="E20" i="2"/>
  <c r="F20" i="2"/>
  <c r="K20" i="2" s="1"/>
  <c r="G20" i="2"/>
  <c r="H20" i="2"/>
  <c r="I20" i="2"/>
  <c r="B21" i="2"/>
  <c r="C21" i="2"/>
  <c r="D21" i="2"/>
  <c r="E21" i="2"/>
  <c r="F21" i="2"/>
  <c r="K21" i="2" s="1"/>
  <c r="G21" i="2"/>
  <c r="H21" i="2"/>
  <c r="I21" i="2"/>
  <c r="B22" i="2"/>
  <c r="C22" i="2"/>
  <c r="D22" i="2"/>
  <c r="E22" i="2"/>
  <c r="F22" i="2"/>
  <c r="K22" i="2" s="1"/>
  <c r="G22" i="2"/>
  <c r="H22" i="2"/>
  <c r="I22" i="2"/>
  <c r="B23" i="2"/>
  <c r="C23" i="2"/>
  <c r="D23" i="2"/>
  <c r="E23" i="2"/>
  <c r="F23" i="2"/>
  <c r="K23" i="2" s="1"/>
  <c r="G23" i="2"/>
  <c r="H23" i="2"/>
  <c r="I23" i="2"/>
  <c r="B24" i="2"/>
  <c r="C24" i="2"/>
  <c r="D24" i="2"/>
  <c r="E24" i="2"/>
  <c r="F24" i="2"/>
  <c r="K24" i="2" s="1"/>
  <c r="G24" i="2"/>
  <c r="H24" i="2"/>
  <c r="I24" i="2"/>
  <c r="B25" i="2"/>
  <c r="C25" i="2"/>
  <c r="D25" i="2"/>
  <c r="E25" i="2"/>
  <c r="F25" i="2"/>
  <c r="K25" i="2" s="1"/>
  <c r="G25" i="2"/>
  <c r="H25" i="2"/>
  <c r="I25" i="2"/>
  <c r="B26" i="2"/>
  <c r="C26" i="2"/>
  <c r="D26" i="2"/>
  <c r="E26" i="2"/>
  <c r="F26" i="2"/>
  <c r="K26" i="2" s="1"/>
  <c r="G26" i="2"/>
  <c r="H26" i="2"/>
  <c r="I26" i="2"/>
  <c r="B27" i="2"/>
  <c r="C27" i="2"/>
  <c r="D27" i="2"/>
  <c r="E27" i="2"/>
  <c r="F27" i="2"/>
  <c r="K27" i="2" s="1"/>
  <c r="G27" i="2"/>
  <c r="H27" i="2"/>
  <c r="I27" i="2"/>
  <c r="B28" i="2"/>
  <c r="C28" i="2"/>
  <c r="D28" i="2"/>
  <c r="E28" i="2"/>
  <c r="F28" i="2"/>
  <c r="K28" i="2" s="1"/>
  <c r="G28" i="2"/>
  <c r="H28" i="2"/>
  <c r="I28" i="2"/>
  <c r="B29" i="2"/>
  <c r="C29" i="2"/>
  <c r="D29" i="2"/>
  <c r="E29" i="2"/>
  <c r="F29" i="2"/>
  <c r="K29" i="2" s="1"/>
  <c r="G29" i="2"/>
  <c r="H29" i="2"/>
  <c r="I29" i="2"/>
  <c r="B30" i="2"/>
  <c r="C30" i="2"/>
  <c r="D30" i="2"/>
  <c r="E30" i="2"/>
  <c r="F30" i="2"/>
  <c r="K30" i="2" s="1"/>
  <c r="G30" i="2"/>
  <c r="H30" i="2"/>
  <c r="I30" i="2"/>
  <c r="B31" i="2"/>
  <c r="C31" i="2"/>
  <c r="D31" i="2"/>
  <c r="E31" i="2"/>
  <c r="F31" i="2"/>
  <c r="K31" i="2" s="1"/>
  <c r="G31" i="2"/>
  <c r="H31" i="2"/>
  <c r="I31" i="2"/>
  <c r="B32" i="2"/>
  <c r="C32" i="2"/>
  <c r="D32" i="2"/>
  <c r="E32" i="2"/>
  <c r="F32" i="2"/>
  <c r="K32" i="2" s="1"/>
  <c r="G32" i="2"/>
  <c r="H32" i="2"/>
  <c r="I32" i="2"/>
  <c r="B33" i="2"/>
  <c r="C33" i="2"/>
  <c r="D33" i="2"/>
  <c r="E33" i="2"/>
  <c r="F33" i="2"/>
  <c r="K33" i="2" s="1"/>
  <c r="G33" i="2"/>
  <c r="H33" i="2"/>
  <c r="I33" i="2"/>
  <c r="B34" i="2"/>
  <c r="C34" i="2"/>
  <c r="D34" i="2"/>
  <c r="E34" i="2"/>
  <c r="F34" i="2"/>
  <c r="K34" i="2" s="1"/>
  <c r="G34" i="2"/>
  <c r="H34" i="2"/>
  <c r="I34" i="2"/>
  <c r="B35" i="2"/>
  <c r="C35" i="2"/>
  <c r="D35" i="2"/>
  <c r="E35" i="2"/>
  <c r="F35" i="2"/>
  <c r="K35" i="2" s="1"/>
  <c r="G35" i="2"/>
  <c r="H35" i="2"/>
  <c r="I35" i="2"/>
  <c r="B36" i="2"/>
  <c r="C36" i="2"/>
  <c r="D36" i="2"/>
  <c r="E36" i="2"/>
  <c r="F36" i="2"/>
  <c r="K36" i="2" s="1"/>
  <c r="G36" i="2"/>
  <c r="H36" i="2"/>
  <c r="I36" i="2"/>
  <c r="B37" i="2"/>
  <c r="C37" i="2"/>
  <c r="D37" i="2"/>
  <c r="E37" i="2"/>
  <c r="F37" i="2"/>
  <c r="K37" i="2" s="1"/>
  <c r="G37" i="2"/>
  <c r="H37" i="2"/>
  <c r="I37" i="2"/>
  <c r="B38" i="2"/>
  <c r="C38" i="2"/>
  <c r="D38" i="2"/>
  <c r="E38" i="2"/>
  <c r="F38" i="2"/>
  <c r="K38" i="2" s="1"/>
  <c r="G38" i="2"/>
  <c r="H38" i="2"/>
  <c r="I38" i="2"/>
  <c r="B39" i="2"/>
  <c r="C39" i="2"/>
  <c r="D39" i="2"/>
  <c r="E39" i="2"/>
  <c r="F39" i="2"/>
  <c r="K39" i="2" s="1"/>
  <c r="G39" i="2"/>
  <c r="H39" i="2"/>
  <c r="I39" i="2"/>
  <c r="B40" i="2"/>
  <c r="C40" i="2"/>
  <c r="D40" i="2"/>
  <c r="E40" i="2"/>
  <c r="F40" i="2"/>
  <c r="K40" i="2" s="1"/>
  <c r="G40" i="2"/>
  <c r="H40" i="2"/>
  <c r="I40" i="2"/>
  <c r="B41" i="2"/>
  <c r="C41" i="2"/>
  <c r="D41" i="2"/>
  <c r="E41" i="2"/>
  <c r="F41" i="2"/>
  <c r="K41" i="2" s="1"/>
  <c r="G41" i="2"/>
  <c r="H41" i="2"/>
  <c r="I41" i="2"/>
  <c r="B42" i="2"/>
  <c r="C42" i="2"/>
  <c r="D42" i="2"/>
  <c r="E42" i="2"/>
  <c r="F42" i="2"/>
  <c r="K42" i="2" s="1"/>
  <c r="G42" i="2"/>
  <c r="H42" i="2"/>
  <c r="I42" i="2"/>
  <c r="B43" i="2"/>
  <c r="C43" i="2"/>
  <c r="D43" i="2"/>
  <c r="E43" i="2"/>
  <c r="F43" i="2"/>
  <c r="K43" i="2" s="1"/>
  <c r="G43" i="2"/>
  <c r="H43" i="2"/>
  <c r="I43" i="2"/>
  <c r="B44" i="2"/>
  <c r="C44" i="2"/>
  <c r="D44" i="2"/>
  <c r="E44" i="2"/>
  <c r="F44" i="2"/>
  <c r="K44" i="2" s="1"/>
  <c r="G44" i="2"/>
  <c r="H44" i="2"/>
  <c r="I44" i="2"/>
  <c r="B45" i="2"/>
  <c r="C45" i="2"/>
  <c r="D45" i="2"/>
  <c r="E45" i="2"/>
  <c r="F45" i="2"/>
  <c r="K45" i="2" s="1"/>
  <c r="G45" i="2"/>
  <c r="H45" i="2"/>
  <c r="I45" i="2"/>
  <c r="B46" i="2"/>
  <c r="C46" i="2"/>
  <c r="D46" i="2"/>
  <c r="E46" i="2"/>
  <c r="F46" i="2"/>
  <c r="K46" i="2" s="1"/>
  <c r="G46" i="2"/>
  <c r="H46" i="2"/>
  <c r="I46" i="2"/>
  <c r="B47" i="2"/>
  <c r="C47" i="2"/>
  <c r="D47" i="2"/>
  <c r="E47" i="2"/>
  <c r="F47" i="2"/>
  <c r="K47" i="2" s="1"/>
  <c r="G47" i="2"/>
  <c r="H47" i="2"/>
  <c r="I47" i="2"/>
  <c r="B48" i="2"/>
  <c r="C48" i="2"/>
  <c r="D48" i="2"/>
  <c r="E48" i="2"/>
  <c r="F48" i="2"/>
  <c r="K48" i="2" s="1"/>
  <c r="G48" i="2"/>
  <c r="H48" i="2"/>
  <c r="I48" i="2"/>
  <c r="B49" i="2"/>
  <c r="C49" i="2"/>
  <c r="D49" i="2"/>
  <c r="E49" i="2"/>
  <c r="F49" i="2"/>
  <c r="K49" i="2" s="1"/>
  <c r="G49" i="2"/>
  <c r="H49" i="2"/>
  <c r="I49" i="2"/>
  <c r="B50" i="2"/>
  <c r="C50" i="2"/>
  <c r="D50" i="2"/>
  <c r="E50" i="2"/>
  <c r="F50" i="2"/>
  <c r="K50" i="2" s="1"/>
  <c r="G50" i="2"/>
  <c r="H50" i="2"/>
  <c r="I50" i="2"/>
  <c r="B51" i="2"/>
  <c r="C51" i="2"/>
  <c r="D51" i="2"/>
  <c r="E51" i="2"/>
  <c r="F51" i="2"/>
  <c r="K51" i="2" s="1"/>
  <c r="G51" i="2"/>
  <c r="H51" i="2"/>
  <c r="I51" i="2"/>
  <c r="B52" i="2"/>
  <c r="C52" i="2"/>
  <c r="D52" i="2"/>
  <c r="E52" i="2"/>
  <c r="F52" i="2"/>
  <c r="K52" i="2" s="1"/>
  <c r="G52" i="2"/>
  <c r="H52" i="2"/>
  <c r="I52" i="2"/>
  <c r="B53" i="2"/>
  <c r="C53" i="2"/>
  <c r="D53" i="2"/>
  <c r="E53" i="2"/>
  <c r="F53" i="2"/>
  <c r="K53" i="2" s="1"/>
  <c r="G53" i="2"/>
  <c r="H53" i="2"/>
  <c r="I53" i="2"/>
  <c r="B54" i="2"/>
  <c r="C54" i="2"/>
  <c r="D54" i="2"/>
  <c r="E54" i="2"/>
  <c r="F54" i="2"/>
  <c r="K54" i="2" s="1"/>
  <c r="G54" i="2"/>
  <c r="H54" i="2"/>
  <c r="I54" i="2"/>
  <c r="B55" i="2"/>
  <c r="C55" i="2"/>
  <c r="D55" i="2"/>
  <c r="E55" i="2"/>
  <c r="F55" i="2"/>
  <c r="K55" i="2" s="1"/>
  <c r="G55" i="2"/>
  <c r="H55" i="2"/>
  <c r="I55" i="2"/>
  <c r="B56" i="2"/>
  <c r="C56" i="2"/>
  <c r="D56" i="2"/>
  <c r="E56" i="2"/>
  <c r="F56" i="2"/>
  <c r="K56" i="2" s="1"/>
  <c r="G56" i="2"/>
  <c r="H56" i="2"/>
  <c r="I56" i="2"/>
  <c r="B57" i="2"/>
  <c r="C57" i="2"/>
  <c r="D57" i="2"/>
  <c r="E57" i="2"/>
  <c r="F57" i="2"/>
  <c r="K57" i="2" s="1"/>
  <c r="G57" i="2"/>
  <c r="H57" i="2"/>
  <c r="I57" i="2"/>
  <c r="B58" i="2"/>
  <c r="C58" i="2"/>
  <c r="D58" i="2"/>
  <c r="E58" i="2"/>
  <c r="F58" i="2"/>
  <c r="K58" i="2" s="1"/>
  <c r="G58" i="2"/>
  <c r="H58" i="2"/>
  <c r="I58" i="2"/>
  <c r="B59" i="2"/>
  <c r="C59" i="2"/>
  <c r="D59" i="2"/>
  <c r="E59" i="2"/>
  <c r="F59" i="2"/>
  <c r="K59" i="2" s="1"/>
  <c r="G59" i="2"/>
  <c r="H59" i="2"/>
  <c r="I59" i="2"/>
  <c r="B60" i="2"/>
  <c r="C60" i="2"/>
  <c r="D60" i="2"/>
  <c r="E60" i="2"/>
  <c r="F60" i="2"/>
  <c r="K60" i="2" s="1"/>
  <c r="G60" i="2"/>
  <c r="H60" i="2"/>
  <c r="I60" i="2"/>
  <c r="J61" i="2" l="1"/>
  <c r="B10" i="2" l="1"/>
  <c r="C10" i="2"/>
  <c r="D10" i="2"/>
  <c r="E10" i="2"/>
  <c r="F10" i="2"/>
  <c r="K10" i="2" s="1"/>
  <c r="G10" i="2"/>
  <c r="H10" i="2"/>
  <c r="I10" i="2"/>
  <c r="K61" i="2" l="1"/>
</calcChain>
</file>

<file path=xl/sharedStrings.xml><?xml version="1.0" encoding="utf-8"?>
<sst xmlns="http://schemas.openxmlformats.org/spreadsheetml/2006/main" count="702" uniqueCount="316">
  <si>
    <t>New Code</t>
  </si>
  <si>
    <t>Brand</t>
  </si>
  <si>
    <t>Product Description</t>
  </si>
  <si>
    <t>Weight</t>
  </si>
  <si>
    <t>Case Size</t>
  </si>
  <si>
    <t>VAT</t>
  </si>
  <si>
    <t>Case Price 2023</t>
  </si>
  <si>
    <t>Unit Price 2023</t>
  </si>
  <si>
    <t>Unit Barcode</t>
  </si>
  <si>
    <t>Easy to complete please fill in the areas in Yellow</t>
  </si>
  <si>
    <t>No need to type in description. Only Enter Product code. (This will pick up all the information)</t>
  </si>
  <si>
    <t>CUSTOMER ACOUNT NUMBER</t>
  </si>
  <si>
    <t xml:space="preserve">DELIVERY DATE  </t>
  </si>
  <si>
    <t>Purchase order no.</t>
  </si>
  <si>
    <r>
      <t>Placed by</t>
    </r>
    <r>
      <rPr>
        <b/>
        <u/>
        <sz val="11"/>
        <color theme="1"/>
        <rFont val="Calibri"/>
        <family val="2"/>
        <scheme val="minor"/>
      </rPr>
      <t xml:space="preserve"> (name)</t>
    </r>
  </si>
  <si>
    <t>CUSTOMER NO.:</t>
  </si>
  <si>
    <t>XXXXXXXXXX</t>
  </si>
  <si>
    <t>XXXXX XXXXXX</t>
  </si>
  <si>
    <t>`</t>
  </si>
  <si>
    <t>ADDRESS &amp; CONTACT NUMBER:</t>
  </si>
  <si>
    <t>Sales@empirebespokefoods.com</t>
  </si>
  <si>
    <t>Product Code</t>
  </si>
  <si>
    <t>Case Qty Order</t>
  </si>
  <si>
    <t>Order Total</t>
  </si>
  <si>
    <t>Notes</t>
  </si>
  <si>
    <t>TOTAL</t>
  </si>
  <si>
    <t xml:space="preserve">CUSTOMER CHRISTMAS ORDER FORM </t>
  </si>
  <si>
    <t>AMARETTI DEL CHIOSTRO</t>
  </si>
  <si>
    <t>AMRTI CHIO CRUNCHY AMARETTI IN SML WINDOW BOX</t>
  </si>
  <si>
    <t>50g</t>
  </si>
  <si>
    <t>AMRTI CHIO CRUNCHY AMARETTI IN WINDOW BOX</t>
  </si>
  <si>
    <t>150g</t>
  </si>
  <si>
    <t>AMRTI CHIO CRUNCHY AMARETTI IN TALL TIN</t>
  </si>
  <si>
    <t>175g</t>
  </si>
  <si>
    <t>AMRTI CHIO SOFT AMARETTI IN WINDOW BOX</t>
  </si>
  <si>
    <t>145g</t>
  </si>
  <si>
    <t>AMRTI CHIO SOFT AMARETTI IN GREEN TALL TIN</t>
  </si>
  <si>
    <t>180g</t>
  </si>
  <si>
    <t>AMRTI CHIO SOFT LEMON WINDOW BOX</t>
  </si>
  <si>
    <t>AMRTI CHIO SOFT LEMON AMARETTI TOWER TIN</t>
  </si>
  <si>
    <t>AMRTI CHIO SOFT AMARETTI IN CATERING BAG 500G</t>
  </si>
  <si>
    <t>500g</t>
  </si>
  <si>
    <t/>
  </si>
  <si>
    <t>AMRTI CHIO MINI CRUNCHY AMARETTI IN BAG</t>
  </si>
  <si>
    <t>200g</t>
  </si>
  <si>
    <t>AMRTI CHIO 75G CRUNCHY AMARETTI IN SMALL RED CARD PACK</t>
  </si>
  <si>
    <t>75g</t>
  </si>
  <si>
    <t>AMRTI CHIO 75G SOFT AMARETTI IN SMALL GREEN CARD PACK</t>
  </si>
  <si>
    <t>AMRTI CHIO AMARETTI IN GREY ROUND TIN</t>
  </si>
  <si>
    <t>210g</t>
  </si>
  <si>
    <t>AMRTI CHIO 190G BISCOTTIERA METAL TIN WITH MIXED AMARETTI</t>
  </si>
  <si>
    <t>190g</t>
  </si>
  <si>
    <t>AMRTI CHIO 200G CANTUCCINI CHOC CHIP IN WINDOW BOX</t>
  </si>
  <si>
    <t>AMARETTI VIRGINIA</t>
  </si>
  <si>
    <t>AMRTI VRG VERONESE PANDORO IN ELEGANT RED PYRAMID SHAPED BOX</t>
  </si>
  <si>
    <t>750g</t>
  </si>
  <si>
    <t>AMRTI VRG MINI PANDORO IN WHITE BOX 80G</t>
  </si>
  <si>
    <t>80g</t>
  </si>
  <si>
    <t>AMRTI VRG MINI PANETTONE IN WHITE BOX 100G</t>
  </si>
  <si>
    <t>100g</t>
  </si>
  <si>
    <t>AMRTI VRG CANDIED PEAR &amp; CHOCOLATE PANNETTONE 1KG</t>
  </si>
  <si>
    <t>1kg</t>
  </si>
  <si>
    <t>AMRTI VRG CLASSIC SOFT ALMOND AMARETTI IN LIGHT GREEN BAG</t>
  </si>
  <si>
    <t>160g</t>
  </si>
  <si>
    <t>AMRTI VRG FIG &amp; WALNUT SOFT AMARETTI IN PURPLE BAG</t>
  </si>
  <si>
    <t xml:space="preserve">AMARETTI VIRGINIA </t>
  </si>
  <si>
    <t>AMRTI VRG DISPLAY STAND MINI - 12 PANDORO &amp; 12 PANETTONE</t>
  </si>
  <si>
    <t>12x80g+12x100g</t>
  </si>
  <si>
    <t>8001311485007 &amp; 8001311484994</t>
  </si>
  <si>
    <t>AMRTI VRG TRADITONAL PANETTONE WITH SULTANAS &amp; CANDIED FRUIT</t>
  </si>
  <si>
    <t>AMRTI VRG CRUNCHY AMARETTI IN WINDOW BOX SELF</t>
  </si>
  <si>
    <t>AMRTI VRG TALL BAKE PANETTONE IN WHITE BOX</t>
  </si>
  <si>
    <t xml:space="preserve">AMRTI VRG CRUNCHY AMARETTI IN TALL RED TIN </t>
  </si>
  <si>
    <t>400g</t>
  </si>
  <si>
    <t>AMRTI VRG CRUNCHY AMARETTI IN SMALL RED CARDBOARD BOX</t>
  </si>
  <si>
    <t>AMRTI VRG CRUNCHY AMARETTI IN SMALL RED SQUARE TIN</t>
  </si>
  <si>
    <t>300g</t>
  </si>
  <si>
    <t>AMRTI VRG CRUNCHY AMARETTI IN LARGE 500G BAG</t>
  </si>
  <si>
    <t>AMRTI VRG SOFT AMARETTI IN GREEN TALL TIN</t>
  </si>
  <si>
    <t>AMRTI VRG SOFT AMARETTI IN GREEN CARDBOARD DIPLAY BOX</t>
  </si>
  <si>
    <t>AMRTI VRG SOFT AMARETTI IN SMALL CARDBOARD BOX</t>
  </si>
  <si>
    <t>AMRTI VRG SOFT AMARETTI IN TALL ROUND TIN x6 LEMON x6 ORANGE</t>
  </si>
  <si>
    <t>140g</t>
  </si>
  <si>
    <t>AMRTI VRG CANTUCCI IN TALL GIFT TIN</t>
  </si>
  <si>
    <t>250g</t>
  </si>
  <si>
    <t>AV CLASSIC TALL BAKED PANETTONE IN CHRISTMAS BAUBLE</t>
  </si>
  <si>
    <t>AMRTI VRG SOFT AMARETTI IN GREEN COOKIE TIN WITH LID</t>
  </si>
  <si>
    <t>220g</t>
  </si>
  <si>
    <t>AMRTI VRG SOFT AMARETTI IN COOKIE TIN LEMON AND ORANGE</t>
  </si>
  <si>
    <t>AMRTI VRG TRADITIONAL PANETTONE WRAPPED SANTA &amp; SLEIGH 750g</t>
  </si>
  <si>
    <t>750G</t>
  </si>
  <si>
    <t>AMRTI VRG TRADITIONAL PANETTONE WRAPPED SANTA &amp; SLEIGH 1kg</t>
  </si>
  <si>
    <t>1000G</t>
  </si>
  <si>
    <t>AMRTI VRG TRADITIONAL CLASSIC PANDORO WRAPPED SANTA &amp; SLEIGH</t>
  </si>
  <si>
    <t>AMRTI VRG ALMOND CANTUCCI  BAG</t>
  </si>
  <si>
    <t>250G</t>
  </si>
  <si>
    <t>AMRTI VRG ORANGE &amp; CHOCO DROPS CANTUCCI  BAG</t>
  </si>
  <si>
    <t>AMRTI VRG FIGS &amp; ALMONDS CANTUCCI BAG</t>
  </si>
  <si>
    <t>AMRTI VRG PANETTONE WITH LEMON CANDIED PEEL (NO CREAM)</t>
  </si>
  <si>
    <t>1000g</t>
  </si>
  <si>
    <t>AMRTI VRG PANETTONE WITH SULTANA,APPLE &amp; CINNAMON</t>
  </si>
  <si>
    <t xml:space="preserve">AMRTI VRG ALMOND CANTUCCI IN ORANGE BOOK TIN </t>
  </si>
  <si>
    <t>AMRTI VRG TRADITIONAL PANETTONE SANTA &amp; SLEIGH IN TIN 1kg</t>
  </si>
  <si>
    <t>AMRTI VRG TRADITIONAL PANETTONE SANTA &amp; SLEIGH IN TIN 100g</t>
  </si>
  <si>
    <t>100G</t>
  </si>
  <si>
    <t>AMRTI VRG CLASSIC PANDORO HAND WRAP BOX</t>
  </si>
  <si>
    <t>AMRTI VRG MINI CLASSIC PANDORO ROUND TIN WITH HANDLE</t>
  </si>
  <si>
    <t>80G</t>
  </si>
  <si>
    <t>AMRTI VRG MINI TALL PANETTONE ROUND TIN WITH HANDLE</t>
  </si>
  <si>
    <t>AMRTI VRG TRADITIONAL PANETTONE HAND WRAP BOX</t>
  </si>
  <si>
    <t>CHEF D'ITALIA</t>
  </si>
  <si>
    <t>CHEF D'ITALIA 150G AMARETTI CRUNCHY</t>
  </si>
  <si>
    <t>CHEF D'ITALIA 200G CANTUCCINI ALMOND</t>
  </si>
  <si>
    <t>CHEF D'ITALIA 200G SAVOIARDI LADY FINGERS</t>
  </si>
  <si>
    <t>CHEF D'ITALIA PANETTONE ASTUCCIO CHEF D ITALIA 500G</t>
  </si>
  <si>
    <t>CHEF D'ITALIA PANETTONE 908</t>
  </si>
  <si>
    <t>908g</t>
  </si>
  <si>
    <t>CHIOSTRO DI SARONNO SPECIALITA</t>
  </si>
  <si>
    <t>CHD SP SOFT AMARETTI WITH CHOCOLATE CHIP IN WINDOW BOX</t>
  </si>
  <si>
    <t>CHD SP CANTUCCINI</t>
  </si>
  <si>
    <t>CHD SP PANETTONCINO PEAR AND CHOCOLATE 36</t>
  </si>
  <si>
    <t>CHD SP PANETTONE CHOCOLATE BOX 36</t>
  </si>
  <si>
    <t>CHD SP TRADITIONAL PANETTONE IN BOX 36</t>
  </si>
  <si>
    <t>CHD SP PANNETONE PISTACHIO CARDBOX</t>
  </si>
  <si>
    <t xml:space="preserve">CHIOSTRO DI SARONNO SPECIALITA </t>
  </si>
  <si>
    <t>CHD SP PANETTONE LIMONCELLO CARDBOX</t>
  </si>
  <si>
    <t>CHD SP PANETTONE CHOCOLATE CHIP 500G</t>
  </si>
  <si>
    <t>CHD SP TRADITIONAL PANETTONE IN BOX 500G</t>
  </si>
  <si>
    <t>CHD SP TRADITIONAL PANDORO 6 PACK</t>
  </si>
  <si>
    <t>CHD SP PANETTONE CLASSICO VINTAGE MEMORIES METAL TIN 100g</t>
  </si>
  <si>
    <t>CHD SP 100G MINI CHOC-CHIP PANETTTONE IN SMALL METAL TIN</t>
  </si>
  <si>
    <t>CHD SP PANETTONE CLASSICO METAL TIN</t>
  </si>
  <si>
    <t>CHD SP 750G TIRAMISU PANETTTONE IN CREAM PROMENADE METAL TIN</t>
  </si>
  <si>
    <t>CHD SP ORGANIC (BIO) PANETTONE IN CARD BOX 500G</t>
  </si>
  <si>
    <t>CHD SP 750G CLASSICO PANETTONE IN PAPER WRAP</t>
  </si>
  <si>
    <t>CHD SP PANETTONE AMARETTO HAND WRAPPED 750G</t>
  </si>
  <si>
    <t>CHD SP PANETTONE LIMONCELLO HAND WRAPPED 750G</t>
  </si>
  <si>
    <t>CHD SP PANETTONE PISTACHIO CREAM FILLED HAND WRAPPED</t>
  </si>
  <si>
    <t>CHD SP 750G CHOCOLATE PANETTONE IN PAPER WRAP</t>
  </si>
  <si>
    <t>CHD SP PANETTONE MARRONS GLACES HANDLY WRAPPED</t>
  </si>
  <si>
    <t>CHD SP PANETTONE SALTED CARAMEL HAND WRAPPED</t>
  </si>
  <si>
    <t>GAMES FOR MOTION</t>
  </si>
  <si>
    <t>GAMES FM MONOPOLY WITH CHOCOLATE PIECES</t>
  </si>
  <si>
    <t>144g</t>
  </si>
  <si>
    <t>GAMES FM SCRABBLE WITH CHOCOLATE PIECES</t>
  </si>
  <si>
    <t>154g</t>
  </si>
  <si>
    <t>GAMES FM SMALL MONOPOLY WITH CHOC PIECES</t>
  </si>
  <si>
    <t>90g</t>
  </si>
  <si>
    <t>GAMES FM SMALL SCRABBLE WITH CHOC PIECES</t>
  </si>
  <si>
    <t>GREEN CUISINE</t>
  </si>
  <si>
    <t>GRN CUISINE HERBAL HANGOVER COMFORTER CRACKER</t>
  </si>
  <si>
    <t>10g</t>
  </si>
  <si>
    <t>GRN CUISINE MULLED WINE POUCHETTES</t>
  </si>
  <si>
    <t>25g</t>
  </si>
  <si>
    <t>GRN CUISINE NUTMEG GRATER WITH NUTMEGS</t>
  </si>
  <si>
    <t>15g</t>
  </si>
  <si>
    <t>GRN CUISINE SPICE &amp; FRUIT MIX - MULLED WINE CRCKR</t>
  </si>
  <si>
    <t>GRN CUISINE MULLED CIDER POUCHETTES</t>
  </si>
  <si>
    <t>GRN CUISINE MULLED CIDER CRACKER</t>
  </si>
  <si>
    <t>GRN CUISINE WHISKY TODDY CRACKER</t>
  </si>
  <si>
    <t>6g</t>
  </si>
  <si>
    <t>GRN CUISINE SPICED GIN KIT X 2 SACHETS</t>
  </si>
  <si>
    <t>36g</t>
  </si>
  <si>
    <t>GRN CUISINE SPICED VODKA KIT X 2 SACHETS</t>
  </si>
  <si>
    <t>30g</t>
  </si>
  <si>
    <t>LEONE</t>
  </si>
  <si>
    <t>LEONE CHERRY PASTILLES IN ROUND TIN</t>
  </si>
  <si>
    <t>60g</t>
  </si>
  <si>
    <t>LEONE ASSORTED DROPS x3 FLAVOURS</t>
  </si>
  <si>
    <t>MULTIPLE</t>
  </si>
  <si>
    <t>LEONE ASSORTED JELLIES x3 FLAVOURS</t>
  </si>
  <si>
    <t>LEONE SUGAR FREE ASSORTED CLICK CLACK DISPLAY</t>
  </si>
  <si>
    <t>LEONE MIXED FRUIT JELLY IN TIN 200g</t>
  </si>
  <si>
    <t>LEONE ITALIAN PASTILLES - 18 FLAVOURS X 3</t>
  </si>
  <si>
    <t>27g</t>
  </si>
  <si>
    <t>LEONE ASSORTED PASTILLE IN CLASSIC TIN DISPLAY</t>
  </si>
  <si>
    <t>LEONE GIFT BOX WITH GIANDUIOTTI</t>
  </si>
  <si>
    <t>LEONE CRI CRI HOT AIR BALLON GIFT TIN</t>
  </si>
  <si>
    <t>LEONE MUSICAL BOX</t>
  </si>
  <si>
    <t>130g</t>
  </si>
  <si>
    <t>LEONE CHRISTMAS GIFT BOX</t>
  </si>
  <si>
    <t>LEONE ADVENT CALENDAR</t>
  </si>
  <si>
    <t>LEONE HEART TIN WITH DARK CHOCOLATE COATED MIXED JELLIES</t>
  </si>
  <si>
    <t>MAKING XMAS SPECIAL</t>
  </si>
  <si>
    <t>MAKING XMAS SPECIAL DIY GNGBRD HOUSE WITH SUGAR FIGURES</t>
  </si>
  <si>
    <t xml:space="preserve">650g       </t>
  </si>
  <si>
    <t>MAKING XMAS SPECIAL MINI DIY GNGBRD HOUSE KIT</t>
  </si>
  <si>
    <t xml:space="preserve">180g       </t>
  </si>
  <si>
    <t>MAKING XMAS SPECIAL SMALL DIY GNGBRD MAN KIT</t>
  </si>
  <si>
    <t>MAKING XMAS SPECIAL MINI GNGBRD MEN WITH TAG</t>
  </si>
  <si>
    <t xml:space="preserve">100g       </t>
  </si>
  <si>
    <t>MAKING XMAS SPECIAL DECORATED GNGBRD HOUSE IN WINDOW</t>
  </si>
  <si>
    <t xml:space="preserve">600g       </t>
  </si>
  <si>
    <t>MAKING XMAS SPECIAL DIY GNGBRD MAN KIT</t>
  </si>
  <si>
    <t>225g</t>
  </si>
  <si>
    <t>NYAKERS</t>
  </si>
  <si>
    <t>NYAKERS SWEDISH GINGER HEARTS BISCUITS IN RED TIN</t>
  </si>
  <si>
    <t>NYAKERS SWEDISH GINGERSNAPS BISCUITS IN BLUE TIN</t>
  </si>
  <si>
    <t>NYAKERS GINGER SNAPS IN PLASTIC TUB</t>
  </si>
  <si>
    <t>NYAKERS CARDAMON COOKIES IN PLASTIC TUB</t>
  </si>
  <si>
    <t>350g</t>
  </si>
  <si>
    <t>NYAKERS SAFFRON COOKIES IN PLASTIC TUB</t>
  </si>
  <si>
    <t>NYAKERS HOLIDAY GINGERSNAPS</t>
  </si>
  <si>
    <t>370g</t>
  </si>
  <si>
    <t>NYAKERS ORGANIC HEART SHAPPED GINGERSNAPS COOKIES IN TUB</t>
  </si>
  <si>
    <t>PERTZBORN</t>
  </si>
  <si>
    <t>PRTZBN ALL NATURAL GNGBRD HOUSE</t>
  </si>
  <si>
    <t>600g</t>
  </si>
  <si>
    <t>PRTZBN HANSEL &amp; GRETEL GNGBRD HOUSE</t>
  </si>
  <si>
    <t>PRTZBN DIY GINGERBREAD HOUSE KIT</t>
  </si>
  <si>
    <t>530g</t>
  </si>
  <si>
    <t>PRTZBN GINGERBREAD HEART</t>
  </si>
  <si>
    <t>PRTZBN GINGERBREAD TRAIN KIT</t>
  </si>
  <si>
    <t>450g</t>
  </si>
  <si>
    <t>PRTZBN MINI TREE DECORATIONS WITH WHITE ICING</t>
  </si>
  <si>
    <t>12g</t>
  </si>
  <si>
    <t>PRTZBN EXTRA LARGE GNGBRD HOUSE  WHITE 4KG</t>
  </si>
  <si>
    <t>4kg</t>
  </si>
  <si>
    <t>0400037910000</t>
  </si>
  <si>
    <t>PRTZBN GINGERBREAD LARGE MAN</t>
  </si>
  <si>
    <t>PRTZBN GINGERBREAD PENGUIN</t>
  </si>
  <si>
    <t>35g</t>
  </si>
  <si>
    <t>PRTZBN GNGBRD MAN SMALL W/ WHITE &amp; GOLD HUNDREAD &amp; THOUSANDS</t>
  </si>
  <si>
    <t>110g</t>
  </si>
  <si>
    <t>PRTZBN GNGBRD TREE WITH WHITE AND GOLD HUNDREDS &amp; THOUSANDS</t>
  </si>
  <si>
    <t>PRTZBN GINGERBREAD FATHER CHRISTMAS</t>
  </si>
  <si>
    <t>PRTZBN GINGERBREAD REINDDER HEAD</t>
  </si>
  <si>
    <t>40g</t>
  </si>
  <si>
    <t>PRTZBN DIY GINGERBREAD 450G HOUSE KIT (LEBKUCHEN HAUS)</t>
  </si>
  <si>
    <t>PRTZBN DIY LARGE GINGERBREAD MAN 250G (LEBKUCHENMAANN)</t>
  </si>
  <si>
    <t>PRTZBN DIY SMALL GINGERBREAD MAN 120G</t>
  </si>
  <si>
    <t>120g</t>
  </si>
  <si>
    <t>PRTZBN GINGERBREAD DECORATED STOCKING</t>
  </si>
  <si>
    <t>PRTZBN MIXED PRE-FILLED DISPLAY - 104 GINGERBREAD FIGURES</t>
  </si>
  <si>
    <t>PRTZBN PRE-FILLED GINGERBREAD MAN DISPLAY 48 UNITS/DISPLAY</t>
  </si>
  <si>
    <t>SELSLEY GOURMET</t>
  </si>
  <si>
    <t>SELSLEY GOURMET MULLING SYRUP</t>
  </si>
  <si>
    <t>500ml</t>
  </si>
  <si>
    <t>200ml</t>
  </si>
  <si>
    <t>SELSLEY GOURMET MULLED CIDER SYRUP</t>
  </si>
  <si>
    <t>SELSLEY GOURMET GLÜHWEIN SYRUP</t>
  </si>
  <si>
    <t>SELSLEY GOURMET GINGER SYRUP WITH LEMON</t>
  </si>
  <si>
    <t>SELSLEY GOURMET VANILLA SYRUP</t>
  </si>
  <si>
    <t>VERGANI</t>
  </si>
  <si>
    <t>VERGANI TRADITIONAL MARRONS GLACES</t>
  </si>
  <si>
    <t>VERGANI MARRONS GLACES GIFT BOX</t>
  </si>
  <si>
    <t>VERGANI 170G BAUTTINO CHOCOLATE NOUGAT PRALINE GIFT BAG</t>
  </si>
  <si>
    <t>170g</t>
  </si>
  <si>
    <t>VERGANI SANTA CLAUS - MILK CHOC W/ HAZELNUT PRALINES</t>
  </si>
  <si>
    <t>VERGANI SLEIGH BOX - MILK CHOC W/ CARAMEL CREAM</t>
  </si>
  <si>
    <t>VERGANI CRÈME LIQUEUR GIFT BOX</t>
  </si>
  <si>
    <t>VERGANI ASSORTED POCHETTES - MILK/WHITE CHOCS</t>
  </si>
  <si>
    <t xml:space="preserve">VERGANI VINTAGE RED TIN - ASSORTED CHOCS   </t>
  </si>
  <si>
    <t xml:space="preserve">VERGANI VINTAGE BLUE TIN - ASSORTED CHOCS   </t>
  </si>
  <si>
    <t>WICKLEIN</t>
  </si>
  <si>
    <t>WICKLEIN MINI ELISEN LEBUCHEN WITH PLENTY OF DARK CHOCOLATE</t>
  </si>
  <si>
    <t>WICKLEIN MINI ELISEN LEBUCHEN WITH WHOLE MILK-ALMOND BRITTLE</t>
  </si>
  <si>
    <t>WICKLEIN MILK CHOC CVRD LEBKUCHEN WITH SPRINKLES</t>
  </si>
  <si>
    <t>215g</t>
  </si>
  <si>
    <t>WICKLEIN PFEFFERNUSSE</t>
  </si>
  <si>
    <t>WICKLEIN 300G CHOC PFEFFENUSSE IN RESEAL BAG</t>
  </si>
  <si>
    <t>WICKLEIN ALLERLEI-SUGAR GLAZED GNGBRD</t>
  </si>
  <si>
    <t>WICKLEIN 300G DARK CHOC ALLERLEI IN RESEAL BAG</t>
  </si>
  <si>
    <t>WICKLEIN ASSORTED BURGGRAF LEBKUCHEN 14% NUT</t>
  </si>
  <si>
    <t>WICKLEIN BURGGRAF LEBKUCHEN DARK CHOCOLATE COVERED 14% NUT</t>
  </si>
  <si>
    <t>WICKLEIN BURGGRAF LEBKUCHEN MILK CHOCOLATE COVERED 14% NUT</t>
  </si>
  <si>
    <t>WICKLEIN MEISTERSINGER + LEBKUCHEN WITH GLUEHWEIN 20% NUTS</t>
  </si>
  <si>
    <t>WICKLEIN ORGANIC OBLATEN-LEBKUCHEN</t>
  </si>
  <si>
    <t>WICKLEIN ORGANIC LEBKUCHEN-HEART CHOCOLATE COVERED AND FILLE</t>
  </si>
  <si>
    <t>240g</t>
  </si>
  <si>
    <t>WICKLEIN ORGANIC DARK CHOCOLATE MINI-ELISEN-LEBKUCHEN</t>
  </si>
  <si>
    <t>WICKLEIN ORGANIC SUGAR GLAZED MINI-ELISEN-LEBKUCHEN</t>
  </si>
  <si>
    <t>WICKLEIN ORGANIC SPELT MINI-SPEKULATIUS</t>
  </si>
  <si>
    <t>WICKLEIN ORGANIC PFEFFERNÜSSE</t>
  </si>
  <si>
    <t>WICKLEIN ORGANIC DARK CHOCOLATE ALLERLEI</t>
  </si>
  <si>
    <t>WICKLEIN LANTERN TIN WITH INDIVIDUAL BAGS</t>
  </si>
  <si>
    <t>WICKLEIN CHILDREN'S MUSICAL TIN LEBKUCHEN</t>
  </si>
  <si>
    <t>WICKLEIN BUS GIFT TIN</t>
  </si>
  <si>
    <t>WICKLEIN 200G BLUE ROUND CARDBOARD GIFT BOX WITH LEBKUCHEN</t>
  </si>
  <si>
    <t>WICKLEIN WINTERHOUSE 200G GIFT BOX WITH CHOC LEBKUCHEN</t>
  </si>
  <si>
    <t>WICKLEIN PERSONALISED ADVENT CALENDAR</t>
  </si>
  <si>
    <t>335g</t>
  </si>
  <si>
    <t>WICKLEIN STOLLEN (BUTTERSTOLLEN) 500g</t>
  </si>
  <si>
    <t>WICKLEIN 300G MILK CHOC ALLERLEI IN RESEAL BAG</t>
  </si>
  <si>
    <t>WICKLEIN ORGANIC DIY GINGERBREAD HOUSE</t>
  </si>
  <si>
    <t>630g</t>
  </si>
  <si>
    <t>WICKLEIN ORGANIC HAZELNUT STARS</t>
  </si>
  <si>
    <t>125g</t>
  </si>
  <si>
    <t>WICKLEIN MINI ELISEN SALTED CARAMEL 150G</t>
  </si>
  <si>
    <t>WICKLEIN MINI ELISEN BAKED APPLE</t>
  </si>
  <si>
    <t>WICKLEIN MINI ELISEN WITH MARZIPAN</t>
  </si>
  <si>
    <t>WICKLEIN MUG BUDDIES</t>
  </si>
  <si>
    <t>WICKLEIN MUG BUDDIES SUGAR GLAZED</t>
  </si>
  <si>
    <t>WICKLEIN MEISTERSINGER &amp; LEBKUCHEN WITH CASHEW-COCOA-BRITTLE</t>
  </si>
  <si>
    <t>WICKLEIN MEISTERSINGER &amp; LEBKUCHEN WITH ALMOND-BRITTLE</t>
  </si>
  <si>
    <t>WICKLEIN CASTLE TIN</t>
  </si>
  <si>
    <t>WICKLEIN WHITE MERRY CHRISTMAS TIN</t>
  </si>
  <si>
    <t>WICKLEIN CINNAMON STARS 130G</t>
  </si>
  <si>
    <t xml:space="preserve">Christmas Order Closing Date: Friday 31st May 2024                                                     Send Orders to </t>
  </si>
  <si>
    <t>Case Price 2024</t>
  </si>
  <si>
    <t>Unit Price 2024</t>
  </si>
  <si>
    <t>AMRTI VRG CHOCO DROPS PANETTONE IN ROUND TIN</t>
  </si>
  <si>
    <t>LA MORTUACIENNE</t>
  </si>
  <si>
    <t>LA MORTUACIENNE LIMITED EDITION - SPICED APPLE FLAVOUR</t>
  </si>
  <si>
    <t>SCHWARTZ</t>
  </si>
  <si>
    <t>SCHWARTZ MULLED WINE</t>
  </si>
  <si>
    <t>SCHWARTZ MULLED CIDER</t>
  </si>
  <si>
    <t>SCHWARTZ CINNAMON GROUND JAR</t>
  </si>
  <si>
    <t>SCHWARTZ GROUND GINGER JAR</t>
  </si>
  <si>
    <t>SCHWARTZ ROAST TURKEY GRAVY</t>
  </si>
  <si>
    <t>SCHWARTZ ROAST BEEF GRAVY MIX</t>
  </si>
  <si>
    <t>SCHWARTZ LUXURY BREAD SAUCE</t>
  </si>
  <si>
    <t>1lt</t>
  </si>
  <si>
    <t>18g</t>
  </si>
  <si>
    <t>39g</t>
  </si>
  <si>
    <t>26g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</si>
</sst>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£-809]* #,##0.00_-;\-[$£-809]* #,##0.00_-;_-[$£-809]* &quot;-&quot;??_-;_-@_-"/>
    <numFmt numFmtId="165" formatCode="&quot;£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 Light"/>
      <family val="1"/>
      <scheme val="maj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24"/>
      <color theme="10"/>
      <name val="Calibri"/>
      <family val="2"/>
      <scheme val="minor"/>
    </font>
    <font>
      <b/>
      <i/>
      <sz val="24"/>
      <color theme="0"/>
      <name val="Open sans"/>
      <family val="2"/>
    </font>
    <font>
      <b/>
      <u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Arial Black"/>
      <family val="2"/>
    </font>
    <font>
      <b/>
      <sz val="28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4" fillId="2" borderId="12" xfId="0" applyFont="1" applyFill="1" applyBorder="1" applyAlignment="1" applyProtection="1">
      <alignment horizontal="center" wrapText="1"/>
      <protection locked="0"/>
    </xf>
    <xf numFmtId="165" fontId="4" fillId="2" borderId="12" xfId="2" applyNumberFormat="1" applyFont="1" applyFill="1" applyBorder="1" applyAlignment="1" applyProtection="1">
      <alignment horizontal="center" wrapText="1"/>
      <protection locked="0"/>
    </xf>
    <xf numFmtId="165" fontId="3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12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9" fillId="0" borderId="0" xfId="0" applyFont="1"/>
    <xf numFmtId="0" fontId="4" fillId="2" borderId="12" xfId="0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165" fontId="3" fillId="0" borderId="0" xfId="0" applyNumberFormat="1" applyFont="1"/>
    <xf numFmtId="165" fontId="7" fillId="0" borderId="0" xfId="0" applyNumberFormat="1" applyFont="1" applyAlignment="1">
      <alignment horizontal="center"/>
    </xf>
    <xf numFmtId="165" fontId="7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7" borderId="3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8" borderId="6" xfId="0" applyFill="1" applyBorder="1" applyAlignment="1" applyProtection="1">
      <alignment horizontal="center" vertical="center"/>
      <protection locked="0"/>
    </xf>
    <xf numFmtId="0" fontId="8" fillId="8" borderId="15" xfId="0" applyFont="1" applyFill="1" applyBorder="1" applyAlignment="1" applyProtection="1">
      <alignment horizontal="center" vertical="center"/>
      <protection locked="0"/>
    </xf>
    <xf numFmtId="0" fontId="19" fillId="4" borderId="16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44" fontId="19" fillId="2" borderId="17" xfId="2" applyFont="1" applyFill="1" applyBorder="1" applyAlignment="1">
      <alignment horizontal="center" vertical="center" wrapText="1"/>
    </xf>
    <xf numFmtId="49" fontId="19" fillId="2" borderId="17" xfId="0" applyNumberFormat="1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64" fontId="21" fillId="0" borderId="13" xfId="0" applyNumberFormat="1" applyFont="1" applyBorder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0" fontId="21" fillId="0" borderId="20" xfId="0" applyFont="1" applyBorder="1" applyAlignment="1" applyProtection="1">
      <alignment horizontal="center"/>
      <protection locked="0"/>
    </xf>
    <xf numFmtId="2" fontId="22" fillId="3" borderId="21" xfId="0" applyNumberFormat="1" applyFont="1" applyFill="1" applyBorder="1" applyAlignment="1">
      <alignment horizontal="center" vertical="center"/>
    </xf>
    <xf numFmtId="2" fontId="22" fillId="3" borderId="22" xfId="0" applyNumberFormat="1" applyFont="1" applyFill="1" applyBorder="1" applyAlignment="1">
      <alignment horizontal="center" vertical="center"/>
    </xf>
    <xf numFmtId="1" fontId="22" fillId="3" borderId="22" xfId="0" applyNumberFormat="1" applyFont="1" applyFill="1" applyBorder="1" applyAlignment="1">
      <alignment horizontal="center" vertical="center"/>
    </xf>
    <xf numFmtId="164" fontId="22" fillId="3" borderId="22" xfId="1" applyNumberFormat="1" applyFont="1" applyFill="1" applyBorder="1" applyAlignment="1">
      <alignment horizontal="center" vertical="center"/>
    </xf>
    <xf numFmtId="2" fontId="22" fillId="3" borderId="2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22" fillId="4" borderId="13" xfId="0" applyFont="1" applyFill="1" applyBorder="1" applyAlignment="1" applyProtection="1">
      <alignment horizontal="center"/>
      <protection locked="0"/>
    </xf>
    <xf numFmtId="0" fontId="22" fillId="4" borderId="19" xfId="0" applyFont="1" applyFill="1" applyBorder="1" applyAlignment="1" applyProtection="1">
      <alignment horizontal="center"/>
      <protection locked="0"/>
    </xf>
    <xf numFmtId="164" fontId="22" fillId="0" borderId="13" xfId="1" applyNumberFormat="1" applyFont="1" applyBorder="1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14" fontId="12" fillId="8" borderId="9" xfId="0" applyNumberFormat="1" applyFont="1" applyFill="1" applyBorder="1" applyAlignment="1" applyProtection="1">
      <alignment horizontal="center" vertical="center"/>
      <protection locked="0"/>
    </xf>
    <xf numFmtId="0" fontId="14" fillId="5" borderId="5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5" fillId="8" borderId="8" xfId="0" applyFont="1" applyFill="1" applyBorder="1" applyAlignment="1" applyProtection="1">
      <alignment horizontal="center" vertical="center"/>
      <protection locked="0"/>
    </xf>
    <xf numFmtId="0" fontId="5" fillId="8" borderId="9" xfId="0" applyFont="1" applyFill="1" applyBorder="1" applyAlignment="1" applyProtection="1">
      <alignment horizontal="center" vertical="center"/>
      <protection locked="0"/>
    </xf>
    <xf numFmtId="0" fontId="5" fillId="8" borderId="10" xfId="0" applyFont="1" applyFill="1" applyBorder="1" applyAlignment="1" applyProtection="1">
      <alignment horizontal="center" vertical="center"/>
      <protection locked="0"/>
    </xf>
    <xf numFmtId="0" fontId="17" fillId="7" borderId="5" xfId="0" applyFont="1" applyFill="1" applyBorder="1" applyAlignment="1">
      <alignment horizontal="left" vertical="center"/>
    </xf>
    <xf numFmtId="0" fontId="17" fillId="7" borderId="7" xfId="0" applyFont="1" applyFill="1" applyBorder="1" applyAlignment="1">
      <alignment horizontal="left" vertical="center"/>
    </xf>
    <xf numFmtId="0" fontId="17" fillId="7" borderId="1" xfId="0" applyFont="1" applyFill="1" applyBorder="1" applyAlignment="1">
      <alignment horizontal="left" vertical="center"/>
    </xf>
    <xf numFmtId="0" fontId="17" fillId="7" borderId="2" xfId="0" applyFont="1" applyFill="1" applyBorder="1" applyAlignment="1">
      <alignment horizontal="left" vertical="center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13" fillId="6" borderId="8" xfId="3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0" fillId="8" borderId="3" xfId="0" applyFill="1" applyBorder="1" applyAlignment="1" applyProtection="1">
      <alignment horizontal="center" vertical="center" wrapText="1"/>
      <protection locked="0"/>
    </xf>
    <xf numFmtId="0" fontId="0" fillId="8" borderId="10" xfId="0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Currency 2" xfId="2" xr:uid="{00000000-0005-0000-0000-000001000000}"/>
    <cellStyle name="Hyperlink" xfId="3" builtinId="8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309563</xdr:colOff>
      <xdr:row>7</xdr:row>
      <xdr:rowOff>0</xdr:rowOff>
    </xdr:from>
    <xdr:to>
      <xdr:col>15</xdr:col>
      <xdr:colOff>355282</xdr:colOff>
      <xdr:row>7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CC2B452-B90C-3D98-2536-0515A7D4893E}"/>
            </a:ext>
          </a:extLst>
        </xdr:cNvPr>
        <xdr:cNvSpPr txBox="1"/>
      </xdr:nvSpPr>
      <xdr:spPr>
        <a:xfrm>
          <a:off x="19466719" y="1869281"/>
          <a:ext cx="45719" cy="47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les@empirebespokefood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616"/>
  <sheetViews>
    <sheetView workbookViewId="0">
      <pane ySplit="1" topLeftCell="A83" activePane="bottomLeft" state="frozen"/>
      <selection pane="bottomLeft" activeCell="A85" sqref="A85:XFD93"/>
    </sheetView>
  </sheetViews>
  <sheetFormatPr defaultRowHeight="15" x14ac:dyDescent="0.25"/>
  <cols>
    <col min="1" max="1" width="9.140625" style="1"/>
    <col min="2" max="2" width="23" style="1" customWidth="1"/>
    <col min="3" max="3" width="53.85546875" style="1" customWidth="1"/>
    <col min="4" max="4" width="10.28515625" style="1" customWidth="1"/>
    <col min="5" max="5" width="8.7109375" style="1" bestFit="1" customWidth="1"/>
    <col min="6" max="6" width="5.7109375" style="1" customWidth="1"/>
    <col min="7" max="7" width="8.42578125" style="1" bestFit="1" customWidth="1"/>
    <col min="8" max="8" width="6.5703125" style="1" bestFit="1" customWidth="1"/>
    <col min="9" max="9" width="30" bestFit="1" customWidth="1"/>
  </cols>
  <sheetData>
    <row r="1" spans="1:9" ht="36.75" x14ac:dyDescent="0.25">
      <c r="A1" s="9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2" t="s">
        <v>8</v>
      </c>
    </row>
    <row r="2" spans="1:9" x14ac:dyDescent="0.25">
      <c r="A2" s="1">
        <v>28002008</v>
      </c>
      <c r="B2" s="1" t="s">
        <v>27</v>
      </c>
      <c r="C2" s="1" t="s">
        <v>28</v>
      </c>
      <c r="D2" s="1" t="s">
        <v>29</v>
      </c>
      <c r="E2" s="1">
        <v>18</v>
      </c>
      <c r="F2" s="1">
        <v>0</v>
      </c>
      <c r="G2" s="30">
        <v>45.72</v>
      </c>
      <c r="H2" s="30">
        <v>2.54</v>
      </c>
      <c r="I2" s="7">
        <v>8002873018047</v>
      </c>
    </row>
    <row r="3" spans="1:9" x14ac:dyDescent="0.25">
      <c r="A3" s="1">
        <v>28002010</v>
      </c>
      <c r="B3" s="1" t="s">
        <v>27</v>
      </c>
      <c r="C3" s="1" t="s">
        <v>32</v>
      </c>
      <c r="D3" s="1" t="s">
        <v>33</v>
      </c>
      <c r="E3" s="1">
        <v>12</v>
      </c>
      <c r="F3" s="1">
        <v>0</v>
      </c>
      <c r="G3" s="30">
        <v>103.8</v>
      </c>
      <c r="H3" s="30">
        <v>8.65</v>
      </c>
      <c r="I3" s="7">
        <v>8002873018016</v>
      </c>
    </row>
    <row r="4" spans="1:9" x14ac:dyDescent="0.25">
      <c r="A4" s="1">
        <v>28002011</v>
      </c>
      <c r="B4" s="1" t="s">
        <v>27</v>
      </c>
      <c r="C4" s="1" t="s">
        <v>30</v>
      </c>
      <c r="D4" s="1" t="s">
        <v>31</v>
      </c>
      <c r="E4" s="1">
        <v>12</v>
      </c>
      <c r="F4" s="1">
        <v>0</v>
      </c>
      <c r="G4" s="30">
        <v>59.28</v>
      </c>
      <c r="H4" s="30">
        <v>4.9400000000000004</v>
      </c>
      <c r="I4" s="7">
        <v>8002873018030</v>
      </c>
    </row>
    <row r="5" spans="1:9" x14ac:dyDescent="0.25">
      <c r="A5" s="1">
        <v>28002012</v>
      </c>
      <c r="B5" s="1" t="s">
        <v>27</v>
      </c>
      <c r="C5" s="1" t="s">
        <v>43</v>
      </c>
      <c r="D5" s="1" t="s">
        <v>44</v>
      </c>
      <c r="E5" s="1">
        <v>15</v>
      </c>
      <c r="F5" s="1">
        <v>0</v>
      </c>
      <c r="G5" s="30">
        <v>42</v>
      </c>
      <c r="H5" s="30">
        <v>2.8</v>
      </c>
      <c r="I5" s="7">
        <v>8002873019488</v>
      </c>
    </row>
    <row r="6" spans="1:9" x14ac:dyDescent="0.25">
      <c r="A6" s="1">
        <v>28002019</v>
      </c>
      <c r="B6" s="1" t="s">
        <v>27</v>
      </c>
      <c r="C6" s="1" t="s">
        <v>36</v>
      </c>
      <c r="D6" s="1" t="s">
        <v>37</v>
      </c>
      <c r="E6" s="1">
        <v>12</v>
      </c>
      <c r="F6" s="1">
        <v>0</v>
      </c>
      <c r="G6" s="30">
        <v>101.16</v>
      </c>
      <c r="H6" s="30">
        <v>8.43</v>
      </c>
      <c r="I6" s="7">
        <v>8002873018313</v>
      </c>
    </row>
    <row r="7" spans="1:9" x14ac:dyDescent="0.25">
      <c r="A7" s="1">
        <v>28002022</v>
      </c>
      <c r="B7" s="1" t="s">
        <v>27</v>
      </c>
      <c r="C7" s="1" t="s">
        <v>39</v>
      </c>
      <c r="D7" s="1" t="s">
        <v>37</v>
      </c>
      <c r="E7" s="1">
        <v>12</v>
      </c>
      <c r="F7" s="1">
        <v>0</v>
      </c>
      <c r="G7" s="30">
        <v>105.84</v>
      </c>
      <c r="H7" s="30">
        <v>8.82</v>
      </c>
      <c r="I7" s="7">
        <v>8002873018320</v>
      </c>
    </row>
    <row r="8" spans="1:9" x14ac:dyDescent="0.25">
      <c r="A8" s="1">
        <v>28002026</v>
      </c>
      <c r="B8" s="1" t="s">
        <v>27</v>
      </c>
      <c r="C8" s="1" t="s">
        <v>48</v>
      </c>
      <c r="D8" s="1" t="s">
        <v>49</v>
      </c>
      <c r="E8" s="1">
        <v>6</v>
      </c>
      <c r="F8" s="1">
        <v>0</v>
      </c>
      <c r="G8" s="30">
        <v>62.4</v>
      </c>
      <c r="H8" s="30">
        <v>10.4</v>
      </c>
      <c r="I8" s="7">
        <v>8002873018207</v>
      </c>
    </row>
    <row r="9" spans="1:9" x14ac:dyDescent="0.25">
      <c r="A9" s="1">
        <v>28002028</v>
      </c>
      <c r="B9" s="1" t="s">
        <v>27</v>
      </c>
      <c r="C9" s="1" t="s">
        <v>34</v>
      </c>
      <c r="D9" s="1" t="s">
        <v>35</v>
      </c>
      <c r="E9" s="1">
        <v>12</v>
      </c>
      <c r="F9" s="1">
        <v>0</v>
      </c>
      <c r="G9" s="30">
        <v>58.32</v>
      </c>
      <c r="H9" s="30">
        <v>4.8600000000000003</v>
      </c>
      <c r="I9" s="7">
        <v>8002873022556</v>
      </c>
    </row>
    <row r="10" spans="1:9" x14ac:dyDescent="0.25">
      <c r="A10" s="1">
        <v>28002032</v>
      </c>
      <c r="B10" s="1" t="s">
        <v>27</v>
      </c>
      <c r="C10" s="1" t="s">
        <v>40</v>
      </c>
      <c r="D10" s="1" t="s">
        <v>41</v>
      </c>
      <c r="E10" s="1">
        <v>5</v>
      </c>
      <c r="F10" s="1">
        <v>0</v>
      </c>
      <c r="G10" s="30">
        <v>58.85</v>
      </c>
      <c r="H10" s="30">
        <v>11.77</v>
      </c>
      <c r="I10" s="7" t="s">
        <v>42</v>
      </c>
    </row>
    <row r="11" spans="1:9" x14ac:dyDescent="0.25">
      <c r="A11" s="1">
        <v>28002033</v>
      </c>
      <c r="B11" s="1" t="s">
        <v>27</v>
      </c>
      <c r="C11" s="1" t="s">
        <v>38</v>
      </c>
      <c r="D11" s="1" t="s">
        <v>35</v>
      </c>
      <c r="E11" s="1">
        <v>12</v>
      </c>
      <c r="F11" s="1">
        <v>0</v>
      </c>
      <c r="G11" s="30">
        <v>63.72</v>
      </c>
      <c r="H11" s="30">
        <v>5.31</v>
      </c>
      <c r="I11" s="7">
        <v>8002873022969</v>
      </c>
    </row>
    <row r="12" spans="1:9" x14ac:dyDescent="0.25">
      <c r="A12" s="1">
        <v>28002038</v>
      </c>
      <c r="B12" s="1" t="s">
        <v>27</v>
      </c>
      <c r="C12" s="1" t="s">
        <v>45</v>
      </c>
      <c r="D12" s="1" t="s">
        <v>46</v>
      </c>
      <c r="E12" s="1">
        <v>12</v>
      </c>
      <c r="F12" s="1">
        <v>0</v>
      </c>
      <c r="G12" s="30">
        <v>40.08</v>
      </c>
      <c r="H12" s="30">
        <v>3.34</v>
      </c>
      <c r="I12" s="7" t="s">
        <v>42</v>
      </c>
    </row>
    <row r="13" spans="1:9" x14ac:dyDescent="0.25">
      <c r="A13" s="1">
        <v>28002039</v>
      </c>
      <c r="B13" s="1" t="s">
        <v>27</v>
      </c>
      <c r="C13" s="1" t="s">
        <v>47</v>
      </c>
      <c r="D13" s="1" t="s">
        <v>46</v>
      </c>
      <c r="E13" s="1">
        <v>12</v>
      </c>
      <c r="F13" s="1">
        <v>0</v>
      </c>
      <c r="G13" s="30">
        <v>36.72</v>
      </c>
      <c r="H13" s="30">
        <v>3.06</v>
      </c>
      <c r="I13" s="7" t="s">
        <v>42</v>
      </c>
    </row>
    <row r="14" spans="1:9" x14ac:dyDescent="0.25">
      <c r="A14" s="1">
        <v>28002040</v>
      </c>
      <c r="B14" s="1" t="s">
        <v>27</v>
      </c>
      <c r="C14" s="1" t="s">
        <v>52</v>
      </c>
      <c r="D14" s="1" t="s">
        <v>44</v>
      </c>
      <c r="E14" s="1">
        <v>12</v>
      </c>
      <c r="F14" s="1">
        <v>0</v>
      </c>
      <c r="G14" s="30">
        <v>33.840000000000003</v>
      </c>
      <c r="H14" s="30">
        <v>2.82</v>
      </c>
      <c r="I14" s="7" t="s">
        <v>42</v>
      </c>
    </row>
    <row r="15" spans="1:9" x14ac:dyDescent="0.25">
      <c r="A15" s="1">
        <v>28002041</v>
      </c>
      <c r="B15" s="1" t="s">
        <v>27</v>
      </c>
      <c r="C15" s="1" t="s">
        <v>50</v>
      </c>
      <c r="D15" s="1" t="s">
        <v>51</v>
      </c>
      <c r="E15" s="1">
        <v>12</v>
      </c>
      <c r="F15" s="1">
        <v>0</v>
      </c>
      <c r="G15" s="30">
        <v>153.96</v>
      </c>
      <c r="H15" s="30">
        <v>12.83</v>
      </c>
      <c r="I15" s="7" t="s">
        <v>42</v>
      </c>
    </row>
    <row r="16" spans="1:9" x14ac:dyDescent="0.25">
      <c r="A16" s="1">
        <v>27003004</v>
      </c>
      <c r="B16" s="1" t="s">
        <v>53</v>
      </c>
      <c r="C16" s="1" t="s">
        <v>54</v>
      </c>
      <c r="D16" s="1" t="s">
        <v>55</v>
      </c>
      <c r="E16" s="1">
        <v>6</v>
      </c>
      <c r="F16" s="1">
        <v>0</v>
      </c>
      <c r="G16" s="30">
        <v>100.5</v>
      </c>
      <c r="H16" s="30">
        <v>16.75</v>
      </c>
      <c r="I16" s="7">
        <v>8001311139450</v>
      </c>
    </row>
    <row r="17" spans="1:9" x14ac:dyDescent="0.25">
      <c r="A17" s="1">
        <v>27003013</v>
      </c>
      <c r="B17" s="1" t="s">
        <v>53</v>
      </c>
      <c r="C17" s="1" t="s">
        <v>56</v>
      </c>
      <c r="D17" s="1" t="s">
        <v>57</v>
      </c>
      <c r="E17" s="1">
        <v>12</v>
      </c>
      <c r="F17" s="1">
        <v>0</v>
      </c>
      <c r="G17" s="30">
        <v>31.44</v>
      </c>
      <c r="H17" s="30">
        <v>2.62</v>
      </c>
      <c r="I17" s="7">
        <v>8001311485007</v>
      </c>
    </row>
    <row r="18" spans="1:9" x14ac:dyDescent="0.25">
      <c r="A18" s="1">
        <v>27003015</v>
      </c>
      <c r="B18" s="1" t="s">
        <v>53</v>
      </c>
      <c r="C18" s="1" t="s">
        <v>58</v>
      </c>
      <c r="D18" s="1" t="s">
        <v>59</v>
      </c>
      <c r="E18" s="1">
        <v>12</v>
      </c>
      <c r="F18" s="1">
        <v>0</v>
      </c>
      <c r="G18" s="30">
        <v>31.44</v>
      </c>
      <c r="H18" s="30">
        <v>2.62</v>
      </c>
      <c r="I18" s="7">
        <v>8001311484994</v>
      </c>
    </row>
    <row r="19" spans="1:9" x14ac:dyDescent="0.25">
      <c r="A19" s="1">
        <v>27003045</v>
      </c>
      <c r="B19" s="1" t="s">
        <v>53</v>
      </c>
      <c r="C19" s="1" t="s">
        <v>60</v>
      </c>
      <c r="D19" s="1" t="s">
        <v>61</v>
      </c>
      <c r="E19" s="1">
        <v>6</v>
      </c>
      <c r="F19" s="1">
        <v>0</v>
      </c>
      <c r="G19" s="30">
        <v>111.3</v>
      </c>
      <c r="H19" s="30">
        <v>18.55</v>
      </c>
      <c r="I19" s="7">
        <v>8001311482945</v>
      </c>
    </row>
    <row r="20" spans="1:9" x14ac:dyDescent="0.25">
      <c r="A20" s="1">
        <v>27003046</v>
      </c>
      <c r="B20" s="1" t="s">
        <v>53</v>
      </c>
      <c r="C20" s="1" t="s">
        <v>62</v>
      </c>
      <c r="D20" s="1" t="s">
        <v>63</v>
      </c>
      <c r="E20" s="1">
        <v>8</v>
      </c>
      <c r="F20" s="1">
        <v>0</v>
      </c>
      <c r="G20" s="30">
        <v>49.2</v>
      </c>
      <c r="H20" s="30">
        <v>6.15</v>
      </c>
      <c r="I20" s="7">
        <v>8001311044129</v>
      </c>
    </row>
    <row r="21" spans="1:9" x14ac:dyDescent="0.25">
      <c r="A21" s="1">
        <v>27003048</v>
      </c>
      <c r="B21" s="1" t="s">
        <v>53</v>
      </c>
      <c r="C21" s="1" t="s">
        <v>64</v>
      </c>
      <c r="D21" s="1" t="s">
        <v>63</v>
      </c>
      <c r="E21" s="1">
        <v>8</v>
      </c>
      <c r="F21" s="1">
        <v>0</v>
      </c>
      <c r="G21" s="30">
        <v>52.32</v>
      </c>
      <c r="H21" s="30">
        <v>6.54</v>
      </c>
      <c r="I21" s="7" t="s">
        <v>42</v>
      </c>
    </row>
    <row r="22" spans="1:9" x14ac:dyDescent="0.25">
      <c r="A22" s="1">
        <v>27003071</v>
      </c>
      <c r="B22" s="1" t="s">
        <v>53</v>
      </c>
      <c r="C22" s="1" t="s">
        <v>85</v>
      </c>
      <c r="D22" s="1" t="s">
        <v>59</v>
      </c>
      <c r="E22" s="1">
        <v>12</v>
      </c>
      <c r="F22" s="1">
        <v>0</v>
      </c>
      <c r="G22" s="30">
        <v>85.44</v>
      </c>
      <c r="H22" s="30">
        <v>7.12</v>
      </c>
      <c r="I22" s="7" t="s">
        <v>42</v>
      </c>
    </row>
    <row r="23" spans="1:9" x14ac:dyDescent="0.25">
      <c r="A23" s="1">
        <v>27003072</v>
      </c>
      <c r="B23" s="1" t="s">
        <v>53</v>
      </c>
      <c r="C23" s="1" t="s">
        <v>69</v>
      </c>
      <c r="D23" s="1" t="s">
        <v>55</v>
      </c>
      <c r="E23" s="1">
        <v>6</v>
      </c>
      <c r="F23" s="1">
        <v>0</v>
      </c>
      <c r="G23" s="30">
        <v>91.74</v>
      </c>
      <c r="H23" s="30">
        <v>15.29</v>
      </c>
      <c r="I23" s="7">
        <v>8001311482914</v>
      </c>
    </row>
    <row r="24" spans="1:9" x14ac:dyDescent="0.25">
      <c r="A24" s="1">
        <v>27003075</v>
      </c>
      <c r="B24" s="1" t="s">
        <v>53</v>
      </c>
      <c r="C24" s="1" t="s">
        <v>100</v>
      </c>
      <c r="D24" s="1" t="s">
        <v>99</v>
      </c>
      <c r="E24" s="1">
        <v>6</v>
      </c>
      <c r="F24" s="1">
        <v>0</v>
      </c>
      <c r="G24" s="30">
        <v>111.3</v>
      </c>
      <c r="H24" s="30">
        <v>18.55</v>
      </c>
      <c r="I24" s="7">
        <v>8001311484482</v>
      </c>
    </row>
    <row r="25" spans="1:9" x14ac:dyDescent="0.25">
      <c r="A25" s="1">
        <v>27003080</v>
      </c>
      <c r="B25" s="1" t="s">
        <v>53</v>
      </c>
      <c r="C25" s="1" t="s">
        <v>89</v>
      </c>
      <c r="D25" s="1" t="s">
        <v>90</v>
      </c>
      <c r="E25" s="1">
        <v>6</v>
      </c>
      <c r="F25" s="1">
        <v>0</v>
      </c>
      <c r="G25" s="30">
        <v>91.74</v>
      </c>
      <c r="H25" s="30">
        <v>15.29</v>
      </c>
      <c r="I25" s="7" t="s">
        <v>42</v>
      </c>
    </row>
    <row r="26" spans="1:9" x14ac:dyDescent="0.25">
      <c r="A26" s="1">
        <v>27003081</v>
      </c>
      <c r="B26" s="1" t="s">
        <v>53</v>
      </c>
      <c r="C26" s="1" t="s">
        <v>91</v>
      </c>
      <c r="D26" s="1" t="s">
        <v>92</v>
      </c>
      <c r="E26" s="1">
        <v>6</v>
      </c>
      <c r="F26" s="1">
        <v>0</v>
      </c>
      <c r="G26" s="30">
        <v>106.5</v>
      </c>
      <c r="H26" s="30">
        <v>17.75</v>
      </c>
      <c r="I26" s="7" t="s">
        <v>42</v>
      </c>
    </row>
    <row r="27" spans="1:9" x14ac:dyDescent="0.25">
      <c r="A27" s="1">
        <v>27003082</v>
      </c>
      <c r="B27" s="1" t="s">
        <v>53</v>
      </c>
      <c r="C27" s="1" t="s">
        <v>93</v>
      </c>
      <c r="D27" s="1" t="s">
        <v>90</v>
      </c>
      <c r="E27" s="1">
        <v>6</v>
      </c>
      <c r="F27" s="1">
        <v>0</v>
      </c>
      <c r="G27" s="30">
        <v>98.1</v>
      </c>
      <c r="H27" s="30">
        <v>16.350000000000001</v>
      </c>
      <c r="I27" s="7" t="s">
        <v>42</v>
      </c>
    </row>
    <row r="28" spans="1:9" x14ac:dyDescent="0.25">
      <c r="A28" s="1">
        <v>27003083</v>
      </c>
      <c r="B28" s="1" t="s">
        <v>53</v>
      </c>
      <c r="C28" s="1" t="s">
        <v>98</v>
      </c>
      <c r="D28" s="1" t="s">
        <v>99</v>
      </c>
      <c r="E28" s="1">
        <v>6</v>
      </c>
      <c r="F28" s="1">
        <v>0</v>
      </c>
      <c r="G28" s="30">
        <v>111.3</v>
      </c>
      <c r="H28" s="30">
        <v>18.55</v>
      </c>
      <c r="I28" s="7" t="s">
        <v>42</v>
      </c>
    </row>
    <row r="29" spans="1:9" x14ac:dyDescent="0.25">
      <c r="A29" s="1">
        <v>27003084</v>
      </c>
      <c r="B29" s="1" t="s">
        <v>53</v>
      </c>
      <c r="C29" s="1" t="s">
        <v>102</v>
      </c>
      <c r="D29" s="1" t="s">
        <v>92</v>
      </c>
      <c r="E29" s="1">
        <v>6</v>
      </c>
      <c r="F29" s="1">
        <v>0</v>
      </c>
      <c r="G29" s="30">
        <v>111.3</v>
      </c>
      <c r="H29" s="30">
        <v>18.55</v>
      </c>
      <c r="I29" s="7" t="s">
        <v>42</v>
      </c>
    </row>
    <row r="30" spans="1:9" x14ac:dyDescent="0.25">
      <c r="A30" s="1">
        <v>27003085</v>
      </c>
      <c r="B30" s="1" t="s">
        <v>53</v>
      </c>
      <c r="C30" s="1" t="s">
        <v>103</v>
      </c>
      <c r="D30" s="1" t="s">
        <v>104</v>
      </c>
      <c r="E30" s="1">
        <v>12</v>
      </c>
      <c r="F30" s="1">
        <v>0</v>
      </c>
      <c r="G30" s="30">
        <v>62.28</v>
      </c>
      <c r="H30" s="30">
        <v>5.19</v>
      </c>
      <c r="I30" s="7" t="s">
        <v>42</v>
      </c>
    </row>
    <row r="31" spans="1:9" x14ac:dyDescent="0.25">
      <c r="A31" s="1">
        <v>27003086</v>
      </c>
      <c r="B31" s="1" t="s">
        <v>53</v>
      </c>
      <c r="C31" s="1" t="s">
        <v>105</v>
      </c>
      <c r="D31" s="1" t="s">
        <v>90</v>
      </c>
      <c r="E31" s="1">
        <v>6</v>
      </c>
      <c r="F31" s="1">
        <v>0</v>
      </c>
      <c r="G31" s="30">
        <v>98.1</v>
      </c>
      <c r="H31" s="30">
        <v>16.350000000000001</v>
      </c>
      <c r="I31" s="7" t="s">
        <v>42</v>
      </c>
    </row>
    <row r="32" spans="1:9" x14ac:dyDescent="0.25">
      <c r="A32" s="1">
        <v>27003087</v>
      </c>
      <c r="B32" s="1" t="s">
        <v>53</v>
      </c>
      <c r="C32" s="1" t="s">
        <v>106</v>
      </c>
      <c r="D32" s="1" t="s">
        <v>107</v>
      </c>
      <c r="E32" s="1">
        <v>12</v>
      </c>
      <c r="F32" s="1">
        <v>0</v>
      </c>
      <c r="G32" s="30">
        <v>62.28</v>
      </c>
      <c r="H32" s="30">
        <v>5.19</v>
      </c>
      <c r="I32" s="7" t="s">
        <v>42</v>
      </c>
    </row>
    <row r="33" spans="1:9" x14ac:dyDescent="0.25">
      <c r="A33" s="1">
        <v>27003088</v>
      </c>
      <c r="B33" s="1" t="s">
        <v>53</v>
      </c>
      <c r="C33" s="1" t="s">
        <v>301</v>
      </c>
      <c r="D33" s="1" t="s">
        <v>90</v>
      </c>
      <c r="E33" s="1">
        <v>6</v>
      </c>
      <c r="F33" s="1">
        <v>0</v>
      </c>
      <c r="G33" s="30">
        <v>99.12</v>
      </c>
      <c r="H33" s="30">
        <v>16.52</v>
      </c>
      <c r="I33" s="7" t="s">
        <v>42</v>
      </c>
    </row>
    <row r="34" spans="1:9" x14ac:dyDescent="0.25">
      <c r="A34" s="1">
        <v>27003089</v>
      </c>
      <c r="B34" s="1" t="s">
        <v>53</v>
      </c>
      <c r="C34" s="1" t="s">
        <v>108</v>
      </c>
      <c r="D34" s="1" t="s">
        <v>104</v>
      </c>
      <c r="E34" s="1">
        <v>12</v>
      </c>
      <c r="F34" s="1">
        <v>0</v>
      </c>
      <c r="G34" s="30">
        <v>62.28</v>
      </c>
      <c r="H34" s="30">
        <v>5.19</v>
      </c>
      <c r="I34" s="7" t="s">
        <v>42</v>
      </c>
    </row>
    <row r="35" spans="1:9" x14ac:dyDescent="0.25">
      <c r="A35" s="1">
        <v>27003090</v>
      </c>
      <c r="B35" s="1" t="s">
        <v>53</v>
      </c>
      <c r="C35" s="1" t="s">
        <v>109</v>
      </c>
      <c r="D35" s="1" t="s">
        <v>90</v>
      </c>
      <c r="E35" s="1">
        <v>6</v>
      </c>
      <c r="F35" s="1">
        <v>0</v>
      </c>
      <c r="G35" s="30">
        <v>91.74</v>
      </c>
      <c r="H35" s="30">
        <v>15.29</v>
      </c>
      <c r="I35" s="7" t="s">
        <v>42</v>
      </c>
    </row>
    <row r="36" spans="1:9" x14ac:dyDescent="0.25">
      <c r="A36" s="1">
        <v>28003006</v>
      </c>
      <c r="B36" s="1" t="s">
        <v>53</v>
      </c>
      <c r="C36" s="1" t="s">
        <v>70</v>
      </c>
      <c r="D36" s="1" t="s">
        <v>31</v>
      </c>
      <c r="E36" s="1">
        <v>12</v>
      </c>
      <c r="F36" s="1">
        <v>0</v>
      </c>
      <c r="G36" s="30">
        <v>51.84</v>
      </c>
      <c r="H36" s="30">
        <v>4.32</v>
      </c>
      <c r="I36" s="7">
        <v>8001311180636</v>
      </c>
    </row>
    <row r="37" spans="1:9" x14ac:dyDescent="0.25">
      <c r="A37" s="1">
        <v>28003035</v>
      </c>
      <c r="B37" s="1" t="s">
        <v>53</v>
      </c>
      <c r="C37" s="1" t="s">
        <v>71</v>
      </c>
      <c r="D37" s="1" t="s">
        <v>41</v>
      </c>
      <c r="E37" s="1">
        <v>12</v>
      </c>
      <c r="F37" s="1">
        <v>0</v>
      </c>
      <c r="G37" s="30">
        <v>93.96</v>
      </c>
      <c r="H37" s="30">
        <v>7.83</v>
      </c>
      <c r="I37" s="7">
        <v>8001311484987</v>
      </c>
    </row>
    <row r="38" spans="1:9" x14ac:dyDescent="0.25">
      <c r="A38" s="1">
        <v>28003037</v>
      </c>
      <c r="B38" s="1" t="s">
        <v>53</v>
      </c>
      <c r="C38" s="1" t="s">
        <v>72</v>
      </c>
      <c r="D38" s="1" t="s">
        <v>73</v>
      </c>
      <c r="E38" s="1">
        <v>12</v>
      </c>
      <c r="F38" s="1">
        <v>0</v>
      </c>
      <c r="G38" s="30">
        <v>126.6</v>
      </c>
      <c r="H38" s="30">
        <v>10.55</v>
      </c>
      <c r="I38" s="7">
        <v>8001311180339</v>
      </c>
    </row>
    <row r="39" spans="1:9" x14ac:dyDescent="0.25">
      <c r="A39" s="1">
        <v>28003038</v>
      </c>
      <c r="B39" s="1" t="s">
        <v>53</v>
      </c>
      <c r="C39" s="1" t="s">
        <v>74</v>
      </c>
      <c r="D39" s="1" t="s">
        <v>46</v>
      </c>
      <c r="E39" s="1">
        <v>24</v>
      </c>
      <c r="F39" s="1">
        <v>0</v>
      </c>
      <c r="G39" s="30">
        <v>64.8</v>
      </c>
      <c r="H39" s="30">
        <v>2.7</v>
      </c>
      <c r="I39" s="7">
        <v>8001311180278</v>
      </c>
    </row>
    <row r="40" spans="1:9" x14ac:dyDescent="0.25">
      <c r="A40" s="1">
        <v>28003039</v>
      </c>
      <c r="B40" s="1" t="s">
        <v>53</v>
      </c>
      <c r="C40" s="1" t="s">
        <v>75</v>
      </c>
      <c r="D40" s="1" t="s">
        <v>76</v>
      </c>
      <c r="E40" s="1">
        <v>8</v>
      </c>
      <c r="F40" s="1">
        <v>0</v>
      </c>
      <c r="G40" s="30">
        <v>97.12</v>
      </c>
      <c r="H40" s="30">
        <v>12.14</v>
      </c>
      <c r="I40" s="7">
        <v>8001311180650</v>
      </c>
    </row>
    <row r="41" spans="1:9" x14ac:dyDescent="0.25">
      <c r="A41" s="1">
        <v>28003040</v>
      </c>
      <c r="B41" s="1" t="s">
        <v>53</v>
      </c>
      <c r="C41" s="1" t="s">
        <v>77</v>
      </c>
      <c r="D41" s="1" t="s">
        <v>41</v>
      </c>
      <c r="E41" s="1">
        <v>10</v>
      </c>
      <c r="F41" s="1">
        <v>0</v>
      </c>
      <c r="G41" s="30">
        <v>98.5</v>
      </c>
      <c r="H41" s="30">
        <v>9.85</v>
      </c>
      <c r="I41" s="7">
        <v>8001311180230</v>
      </c>
    </row>
    <row r="42" spans="1:9" x14ac:dyDescent="0.25">
      <c r="A42" s="1">
        <v>28003041</v>
      </c>
      <c r="B42" s="1" t="s">
        <v>53</v>
      </c>
      <c r="C42" s="1" t="s">
        <v>78</v>
      </c>
      <c r="D42" s="1" t="s">
        <v>44</v>
      </c>
      <c r="E42" s="1">
        <v>8</v>
      </c>
      <c r="F42" s="1">
        <v>0</v>
      </c>
      <c r="G42" s="30">
        <v>70.16</v>
      </c>
      <c r="H42" s="30">
        <v>8.77</v>
      </c>
      <c r="I42" s="7">
        <v>8001311043733</v>
      </c>
    </row>
    <row r="43" spans="1:9" x14ac:dyDescent="0.25">
      <c r="A43" s="1">
        <v>28003042</v>
      </c>
      <c r="B43" s="1" t="s">
        <v>53</v>
      </c>
      <c r="C43" s="1" t="s">
        <v>79</v>
      </c>
      <c r="D43" s="1" t="s">
        <v>37</v>
      </c>
      <c r="E43" s="1">
        <v>12</v>
      </c>
      <c r="F43" s="1">
        <v>0</v>
      </c>
      <c r="G43" s="30">
        <v>51.84</v>
      </c>
      <c r="H43" s="30">
        <v>4.32</v>
      </c>
      <c r="I43" s="7">
        <v>8001311043498</v>
      </c>
    </row>
    <row r="44" spans="1:9" x14ac:dyDescent="0.25">
      <c r="A44" s="1">
        <v>28003043</v>
      </c>
      <c r="B44" s="1" t="s">
        <v>53</v>
      </c>
      <c r="C44" s="1" t="s">
        <v>80</v>
      </c>
      <c r="D44" s="1" t="s">
        <v>46</v>
      </c>
      <c r="E44" s="1">
        <v>24</v>
      </c>
      <c r="F44" s="1">
        <v>0</v>
      </c>
      <c r="G44" s="30">
        <v>64.8</v>
      </c>
      <c r="H44" s="30">
        <v>2.7</v>
      </c>
      <c r="I44" s="7">
        <v>8001311043474</v>
      </c>
    </row>
    <row r="45" spans="1:9" x14ac:dyDescent="0.25">
      <c r="A45" s="1">
        <v>28003044</v>
      </c>
      <c r="B45" s="1" t="s">
        <v>53</v>
      </c>
      <c r="C45" s="1" t="s">
        <v>81</v>
      </c>
      <c r="D45" s="1" t="s">
        <v>82</v>
      </c>
      <c r="E45" s="1">
        <v>12</v>
      </c>
      <c r="F45" s="1">
        <v>0</v>
      </c>
      <c r="G45" s="30">
        <v>84.36</v>
      </c>
      <c r="H45" s="30">
        <v>7.03</v>
      </c>
      <c r="I45" s="7">
        <v>8001311173591</v>
      </c>
    </row>
    <row r="46" spans="1:9" x14ac:dyDescent="0.25">
      <c r="A46" s="1">
        <v>28003045</v>
      </c>
      <c r="B46" s="1" t="s">
        <v>53</v>
      </c>
      <c r="C46" s="1" t="s">
        <v>83</v>
      </c>
      <c r="D46" s="1" t="s">
        <v>84</v>
      </c>
      <c r="E46" s="1">
        <v>8</v>
      </c>
      <c r="F46" s="1">
        <v>0</v>
      </c>
      <c r="G46" s="30">
        <v>70.16</v>
      </c>
      <c r="H46" s="30">
        <v>8.77</v>
      </c>
      <c r="I46" s="7">
        <v>8001311350244</v>
      </c>
    </row>
    <row r="47" spans="1:9" x14ac:dyDescent="0.25">
      <c r="A47" s="1">
        <v>28003050</v>
      </c>
      <c r="B47" s="1" t="s">
        <v>53</v>
      </c>
      <c r="C47" s="1" t="s">
        <v>86</v>
      </c>
      <c r="D47" s="1" t="s">
        <v>87</v>
      </c>
      <c r="E47" s="1">
        <v>6</v>
      </c>
      <c r="F47" s="1">
        <v>0</v>
      </c>
      <c r="G47" s="30">
        <v>83.34</v>
      </c>
      <c r="H47" s="30">
        <v>13.89</v>
      </c>
      <c r="I47" s="7" t="s">
        <v>42</v>
      </c>
    </row>
    <row r="48" spans="1:9" x14ac:dyDescent="0.25">
      <c r="A48" s="1">
        <v>28003051</v>
      </c>
      <c r="B48" s="1" t="s">
        <v>53</v>
      </c>
      <c r="C48" s="1" t="s">
        <v>88</v>
      </c>
      <c r="D48" s="1" t="s">
        <v>87</v>
      </c>
      <c r="E48" s="1">
        <v>6</v>
      </c>
      <c r="F48" s="1">
        <v>0</v>
      </c>
      <c r="G48" s="30">
        <v>83.34</v>
      </c>
      <c r="H48" s="30">
        <v>13.89</v>
      </c>
      <c r="I48" s="7" t="s">
        <v>42</v>
      </c>
    </row>
    <row r="49" spans="1:9" x14ac:dyDescent="0.25">
      <c r="A49" s="1">
        <v>28003052</v>
      </c>
      <c r="B49" s="1" t="s">
        <v>53</v>
      </c>
      <c r="C49" s="1" t="s">
        <v>94</v>
      </c>
      <c r="D49" s="1" t="s">
        <v>95</v>
      </c>
      <c r="E49" s="1">
        <v>12</v>
      </c>
      <c r="F49" s="1">
        <v>0</v>
      </c>
      <c r="G49" s="30">
        <v>54.84</v>
      </c>
      <c r="H49" s="30">
        <v>4.57</v>
      </c>
      <c r="I49" s="7" t="s">
        <v>42</v>
      </c>
    </row>
    <row r="50" spans="1:9" x14ac:dyDescent="0.25">
      <c r="A50" s="1">
        <v>28003053</v>
      </c>
      <c r="B50" s="1" t="s">
        <v>53</v>
      </c>
      <c r="C50" s="1" t="s">
        <v>96</v>
      </c>
      <c r="D50" s="1" t="s">
        <v>95</v>
      </c>
      <c r="E50" s="1">
        <v>12</v>
      </c>
      <c r="F50" s="1">
        <v>0</v>
      </c>
      <c r="G50" s="30">
        <v>54.84</v>
      </c>
      <c r="H50" s="30">
        <v>4.57</v>
      </c>
      <c r="I50" s="7" t="s">
        <v>42</v>
      </c>
    </row>
    <row r="51" spans="1:9" x14ac:dyDescent="0.25">
      <c r="A51" s="1">
        <v>28003054</v>
      </c>
      <c r="B51" s="1" t="s">
        <v>53</v>
      </c>
      <c r="C51" s="1" t="s">
        <v>97</v>
      </c>
      <c r="D51" s="1" t="s">
        <v>95</v>
      </c>
      <c r="E51" s="1">
        <v>12</v>
      </c>
      <c r="F51" s="1">
        <v>0</v>
      </c>
      <c r="G51" s="30">
        <v>54.84</v>
      </c>
      <c r="H51" s="30">
        <v>4.57</v>
      </c>
      <c r="I51" s="7" t="s">
        <v>42</v>
      </c>
    </row>
    <row r="52" spans="1:9" x14ac:dyDescent="0.25">
      <c r="A52" s="1">
        <v>28003055</v>
      </c>
      <c r="B52" s="1" t="s">
        <v>53</v>
      </c>
      <c r="C52" s="1" t="s">
        <v>101</v>
      </c>
      <c r="D52" s="1" t="s">
        <v>31</v>
      </c>
      <c r="E52" s="1">
        <v>12</v>
      </c>
      <c r="F52" s="1">
        <v>0</v>
      </c>
      <c r="G52" s="30">
        <v>160.44</v>
      </c>
      <c r="H52" s="30">
        <v>13.37</v>
      </c>
      <c r="I52" s="7" t="s">
        <v>42</v>
      </c>
    </row>
    <row r="53" spans="1:9" x14ac:dyDescent="0.25">
      <c r="A53" s="1">
        <v>27003058</v>
      </c>
      <c r="B53" s="1" t="s">
        <v>65</v>
      </c>
      <c r="C53" s="1" t="s">
        <v>66</v>
      </c>
      <c r="D53" s="1" t="s">
        <v>67</v>
      </c>
      <c r="E53" s="1">
        <v>24</v>
      </c>
      <c r="F53" s="1">
        <v>0</v>
      </c>
      <c r="G53" s="30">
        <v>68.400000000000006</v>
      </c>
      <c r="H53" s="30">
        <v>2.85</v>
      </c>
      <c r="I53" s="7" t="s">
        <v>68</v>
      </c>
    </row>
    <row r="54" spans="1:9" x14ac:dyDescent="0.25">
      <c r="A54" s="1">
        <v>27031002</v>
      </c>
      <c r="B54" s="1" t="s">
        <v>110</v>
      </c>
      <c r="C54" s="1" t="s">
        <v>114</v>
      </c>
      <c r="D54" s="1" t="s">
        <v>41</v>
      </c>
      <c r="E54" s="1">
        <v>12</v>
      </c>
      <c r="F54" s="1">
        <v>0</v>
      </c>
      <c r="G54" s="30">
        <v>80.88</v>
      </c>
      <c r="H54" s="30">
        <v>6.74</v>
      </c>
      <c r="I54" s="7">
        <v>8002873020798</v>
      </c>
    </row>
    <row r="55" spans="1:9" x14ac:dyDescent="0.25">
      <c r="A55" s="1">
        <v>27031005</v>
      </c>
      <c r="B55" s="1" t="s">
        <v>110</v>
      </c>
      <c r="C55" s="1" t="s">
        <v>115</v>
      </c>
      <c r="D55" s="1" t="s">
        <v>116</v>
      </c>
      <c r="E55" s="1">
        <v>12</v>
      </c>
      <c r="F55" s="1">
        <v>0</v>
      </c>
      <c r="G55" s="30">
        <v>121.32</v>
      </c>
      <c r="H55" s="30">
        <v>10.11</v>
      </c>
      <c r="I55" s="7">
        <v>8002873020811</v>
      </c>
    </row>
    <row r="56" spans="1:9" x14ac:dyDescent="0.25">
      <c r="A56" s="1">
        <v>28031008</v>
      </c>
      <c r="B56" s="1" t="s">
        <v>110</v>
      </c>
      <c r="C56" s="1" t="s">
        <v>111</v>
      </c>
      <c r="D56" s="1" t="s">
        <v>31</v>
      </c>
      <c r="E56" s="1">
        <v>15</v>
      </c>
      <c r="F56" s="1">
        <v>0</v>
      </c>
      <c r="G56" s="30">
        <v>26.85</v>
      </c>
      <c r="H56" s="30">
        <v>1.79</v>
      </c>
      <c r="I56" s="7" t="s">
        <v>42</v>
      </c>
    </row>
    <row r="57" spans="1:9" x14ac:dyDescent="0.25">
      <c r="A57" s="1">
        <v>28031009</v>
      </c>
      <c r="B57" s="1" t="s">
        <v>110</v>
      </c>
      <c r="C57" s="1" t="s">
        <v>112</v>
      </c>
      <c r="D57" s="1" t="s">
        <v>44</v>
      </c>
      <c r="E57" s="1">
        <v>12</v>
      </c>
      <c r="F57" s="1">
        <v>0</v>
      </c>
      <c r="G57" s="30">
        <v>32.76</v>
      </c>
      <c r="H57" s="30">
        <v>2.73</v>
      </c>
      <c r="I57" s="7" t="s">
        <v>42</v>
      </c>
    </row>
    <row r="58" spans="1:9" x14ac:dyDescent="0.25">
      <c r="A58" s="1">
        <v>28031010</v>
      </c>
      <c r="B58" s="1" t="s">
        <v>110</v>
      </c>
      <c r="C58" s="1" t="s">
        <v>113</v>
      </c>
      <c r="D58" s="1" t="s">
        <v>44</v>
      </c>
      <c r="E58" s="1">
        <v>20</v>
      </c>
      <c r="F58" s="1">
        <v>0</v>
      </c>
      <c r="G58" s="30">
        <v>31.8</v>
      </c>
      <c r="H58" s="30">
        <v>1.59</v>
      </c>
      <c r="I58" s="7" t="s">
        <v>42</v>
      </c>
    </row>
    <row r="59" spans="1:9" x14ac:dyDescent="0.25">
      <c r="A59" s="1">
        <v>27032029</v>
      </c>
      <c r="B59" s="1" t="s">
        <v>117</v>
      </c>
      <c r="C59" s="1" t="s">
        <v>127</v>
      </c>
      <c r="D59" s="1" t="s">
        <v>41</v>
      </c>
      <c r="E59" s="1">
        <v>12</v>
      </c>
      <c r="F59" s="1">
        <v>0</v>
      </c>
      <c r="G59" s="30">
        <v>101.16</v>
      </c>
      <c r="H59" s="30">
        <v>8.43</v>
      </c>
      <c r="I59" s="7">
        <v>8002873018078</v>
      </c>
    </row>
    <row r="60" spans="1:9" x14ac:dyDescent="0.25">
      <c r="A60" s="1">
        <v>27032047</v>
      </c>
      <c r="B60" s="1" t="s">
        <v>117</v>
      </c>
      <c r="C60" s="1" t="s">
        <v>126</v>
      </c>
      <c r="D60" s="1" t="s">
        <v>41</v>
      </c>
      <c r="E60" s="1">
        <v>12</v>
      </c>
      <c r="F60" s="1">
        <v>0</v>
      </c>
      <c r="G60" s="30">
        <v>102.96</v>
      </c>
      <c r="H60" s="30">
        <v>8.58</v>
      </c>
      <c r="I60" s="7">
        <v>8002873022037</v>
      </c>
    </row>
    <row r="61" spans="1:9" x14ac:dyDescent="0.25">
      <c r="A61" s="1">
        <v>27032057</v>
      </c>
      <c r="B61" s="1" t="s">
        <v>117</v>
      </c>
      <c r="C61" s="1" t="s">
        <v>122</v>
      </c>
      <c r="D61" s="1" t="s">
        <v>59</v>
      </c>
      <c r="E61" s="1">
        <v>36</v>
      </c>
      <c r="F61" s="1">
        <v>0</v>
      </c>
      <c r="G61" s="30">
        <v>78.12</v>
      </c>
      <c r="H61" s="30">
        <v>2.17</v>
      </c>
      <c r="I61" s="7">
        <v>8002873018184</v>
      </c>
    </row>
    <row r="62" spans="1:9" x14ac:dyDescent="0.25">
      <c r="A62" s="1">
        <v>27032058</v>
      </c>
      <c r="B62" s="1" t="s">
        <v>117</v>
      </c>
      <c r="C62" s="1" t="s">
        <v>121</v>
      </c>
      <c r="D62" s="1" t="s">
        <v>59</v>
      </c>
      <c r="E62" s="1">
        <v>36</v>
      </c>
      <c r="F62" s="1">
        <v>0</v>
      </c>
      <c r="G62" s="30">
        <v>78.12</v>
      </c>
      <c r="H62" s="30">
        <v>2.17</v>
      </c>
      <c r="I62" s="7">
        <v>8002873021382</v>
      </c>
    </row>
    <row r="63" spans="1:9" x14ac:dyDescent="0.25">
      <c r="A63" s="1">
        <v>27032059</v>
      </c>
      <c r="B63" s="1" t="s">
        <v>117</v>
      </c>
      <c r="C63" s="1" t="s">
        <v>120</v>
      </c>
      <c r="D63" s="1" t="s">
        <v>59</v>
      </c>
      <c r="E63" s="1">
        <v>36</v>
      </c>
      <c r="F63" s="1">
        <v>0</v>
      </c>
      <c r="G63" s="30">
        <v>78.12</v>
      </c>
      <c r="H63" s="30">
        <v>2.17</v>
      </c>
      <c r="I63" s="7">
        <v>8002873022020</v>
      </c>
    </row>
    <row r="64" spans="1:9" x14ac:dyDescent="0.25">
      <c r="A64" s="1">
        <v>27032073</v>
      </c>
      <c r="B64" s="1" t="s">
        <v>117</v>
      </c>
      <c r="C64" s="1" t="s">
        <v>131</v>
      </c>
      <c r="D64" s="1" t="s">
        <v>61</v>
      </c>
      <c r="E64" s="1">
        <v>6</v>
      </c>
      <c r="F64" s="1">
        <v>0</v>
      </c>
      <c r="G64" s="30">
        <v>103.56</v>
      </c>
      <c r="H64" s="30">
        <v>17.260000000000002</v>
      </c>
      <c r="I64" s="7">
        <v>8002873024123</v>
      </c>
    </row>
    <row r="65" spans="1:9" x14ac:dyDescent="0.25">
      <c r="A65" s="1">
        <v>27032075</v>
      </c>
      <c r="B65" s="1" t="s">
        <v>117</v>
      </c>
      <c r="C65" s="1" t="s">
        <v>129</v>
      </c>
      <c r="D65" s="1" t="s">
        <v>59</v>
      </c>
      <c r="E65" s="1">
        <v>18</v>
      </c>
      <c r="F65" s="1">
        <v>0</v>
      </c>
      <c r="G65" s="30">
        <v>76.5</v>
      </c>
      <c r="H65" s="30">
        <v>4.25</v>
      </c>
      <c r="I65" s="7">
        <v>8002873014186</v>
      </c>
    </row>
    <row r="66" spans="1:9" x14ac:dyDescent="0.25">
      <c r="A66" s="1">
        <v>27032077</v>
      </c>
      <c r="B66" s="1" t="s">
        <v>117</v>
      </c>
      <c r="C66" s="1" t="s">
        <v>123</v>
      </c>
      <c r="D66" s="1" t="s">
        <v>59</v>
      </c>
      <c r="E66" s="1">
        <v>36</v>
      </c>
      <c r="F66" s="1">
        <v>0</v>
      </c>
      <c r="G66" s="30">
        <v>78.12</v>
      </c>
      <c r="H66" s="30">
        <v>2.17</v>
      </c>
      <c r="I66" s="7">
        <v>8002873023010</v>
      </c>
    </row>
    <row r="67" spans="1:9" x14ac:dyDescent="0.25">
      <c r="A67" s="1">
        <v>27032080</v>
      </c>
      <c r="B67" s="1" t="s">
        <v>117</v>
      </c>
      <c r="C67" s="1" t="s">
        <v>128</v>
      </c>
      <c r="D67" s="1" t="s">
        <v>61</v>
      </c>
      <c r="E67" s="1">
        <v>6</v>
      </c>
      <c r="F67" s="1">
        <v>0</v>
      </c>
      <c r="G67" s="30">
        <v>90.3</v>
      </c>
      <c r="H67" s="30">
        <v>15.05</v>
      </c>
      <c r="I67" s="7">
        <v>8002873018085</v>
      </c>
    </row>
    <row r="68" spans="1:9" x14ac:dyDescent="0.25">
      <c r="A68" s="1">
        <v>27032092</v>
      </c>
      <c r="B68" s="1" t="s">
        <v>117</v>
      </c>
      <c r="C68" s="1" t="s">
        <v>135</v>
      </c>
      <c r="D68" s="1" t="s">
        <v>55</v>
      </c>
      <c r="E68" s="1">
        <v>6</v>
      </c>
      <c r="F68" s="1">
        <v>0</v>
      </c>
      <c r="G68" s="30">
        <v>102.66</v>
      </c>
      <c r="H68" s="30">
        <v>17.11</v>
      </c>
      <c r="I68" s="7">
        <v>8002873018108</v>
      </c>
    </row>
    <row r="69" spans="1:9" x14ac:dyDescent="0.25">
      <c r="A69" s="1">
        <v>27032093</v>
      </c>
      <c r="B69" s="1" t="s">
        <v>117</v>
      </c>
      <c r="C69" s="1" t="s">
        <v>136</v>
      </c>
      <c r="D69" s="1" t="s">
        <v>55</v>
      </c>
      <c r="E69" s="1">
        <v>6</v>
      </c>
      <c r="F69" s="1">
        <v>0</v>
      </c>
      <c r="G69" s="30">
        <v>102.66</v>
      </c>
      <c r="H69" s="30">
        <v>17.11</v>
      </c>
      <c r="I69" s="7">
        <v>8002873021443</v>
      </c>
    </row>
    <row r="70" spans="1:9" x14ac:dyDescent="0.25">
      <c r="A70" s="1">
        <v>27032094</v>
      </c>
      <c r="B70" s="1" t="s">
        <v>117</v>
      </c>
      <c r="C70" s="1" t="s">
        <v>137</v>
      </c>
      <c r="D70" s="1" t="s">
        <v>55</v>
      </c>
      <c r="E70" s="1">
        <v>6</v>
      </c>
      <c r="F70" s="1">
        <v>0</v>
      </c>
      <c r="G70" s="30">
        <v>102.66</v>
      </c>
      <c r="H70" s="30">
        <v>17.11</v>
      </c>
      <c r="I70" s="7">
        <v>8002873023119</v>
      </c>
    </row>
    <row r="71" spans="1:9" x14ac:dyDescent="0.25">
      <c r="A71" s="1">
        <v>27032096</v>
      </c>
      <c r="B71" s="1" t="s">
        <v>117</v>
      </c>
      <c r="C71" s="1" t="s">
        <v>140</v>
      </c>
      <c r="D71" s="1" t="s">
        <v>55</v>
      </c>
      <c r="E71" s="1">
        <v>6</v>
      </c>
      <c r="F71" s="1">
        <v>0</v>
      </c>
      <c r="G71" s="30">
        <v>102.66</v>
      </c>
      <c r="H71" s="30">
        <v>17.11</v>
      </c>
      <c r="I71" s="7">
        <v>8002873024239</v>
      </c>
    </row>
    <row r="72" spans="1:9" x14ac:dyDescent="0.25">
      <c r="A72" s="1">
        <v>27032100</v>
      </c>
      <c r="B72" s="1" t="s">
        <v>117</v>
      </c>
      <c r="C72" s="1" t="s">
        <v>133</v>
      </c>
      <c r="D72" s="1" t="s">
        <v>41</v>
      </c>
      <c r="E72" s="1">
        <v>15</v>
      </c>
      <c r="F72" s="1">
        <v>0</v>
      </c>
      <c r="G72" s="30">
        <v>187.65</v>
      </c>
      <c r="H72" s="30">
        <v>12.51</v>
      </c>
      <c r="I72" s="7">
        <v>8002873022891</v>
      </c>
    </row>
    <row r="73" spans="1:9" x14ac:dyDescent="0.25">
      <c r="A73" s="1">
        <v>27032101</v>
      </c>
      <c r="B73" s="1" t="s">
        <v>117</v>
      </c>
      <c r="C73" s="1" t="s">
        <v>134</v>
      </c>
      <c r="D73" s="1" t="s">
        <v>55</v>
      </c>
      <c r="E73" s="1">
        <v>6</v>
      </c>
      <c r="F73" s="1">
        <v>0</v>
      </c>
      <c r="G73" s="30">
        <v>91.2</v>
      </c>
      <c r="H73" s="30">
        <v>15.2</v>
      </c>
      <c r="I73" s="7">
        <v>8002873020934</v>
      </c>
    </row>
    <row r="74" spans="1:9" x14ac:dyDescent="0.25">
      <c r="A74" s="1">
        <v>27032102</v>
      </c>
      <c r="B74" s="1" t="s">
        <v>117</v>
      </c>
      <c r="C74" s="1" t="s">
        <v>138</v>
      </c>
      <c r="D74" s="1" t="s">
        <v>55</v>
      </c>
      <c r="E74" s="1">
        <v>6</v>
      </c>
      <c r="F74" s="1">
        <v>0</v>
      </c>
      <c r="G74" s="30">
        <v>102.66</v>
      </c>
      <c r="H74" s="30">
        <v>17.11</v>
      </c>
      <c r="I74" s="7">
        <v>8002873018245</v>
      </c>
    </row>
    <row r="75" spans="1:9" x14ac:dyDescent="0.25">
      <c r="A75" s="1">
        <v>27032105</v>
      </c>
      <c r="B75" s="1" t="s">
        <v>117</v>
      </c>
      <c r="C75" s="1" t="s">
        <v>132</v>
      </c>
      <c r="D75" s="1" t="s">
        <v>55</v>
      </c>
      <c r="E75" s="1">
        <v>6</v>
      </c>
      <c r="F75" s="1">
        <v>0</v>
      </c>
      <c r="G75" s="30">
        <v>100.8</v>
      </c>
      <c r="H75" s="30">
        <v>16.8</v>
      </c>
      <c r="I75" s="7">
        <v>8002873014209</v>
      </c>
    </row>
    <row r="76" spans="1:9" x14ac:dyDescent="0.25">
      <c r="A76" s="1">
        <v>27032106</v>
      </c>
      <c r="B76" s="1" t="s">
        <v>117</v>
      </c>
      <c r="C76" s="1" t="s">
        <v>130</v>
      </c>
      <c r="D76" s="1" t="s">
        <v>59</v>
      </c>
      <c r="E76" s="1">
        <v>18</v>
      </c>
      <c r="F76" s="1">
        <v>0</v>
      </c>
      <c r="G76" s="30">
        <v>76.5</v>
      </c>
      <c r="H76" s="30">
        <v>4.25</v>
      </c>
      <c r="I76" s="7">
        <v>8002873014193</v>
      </c>
    </row>
    <row r="77" spans="1:9" x14ac:dyDescent="0.25">
      <c r="A77" s="1">
        <v>28032004</v>
      </c>
      <c r="B77" s="1" t="s">
        <v>117</v>
      </c>
      <c r="C77" s="1" t="s">
        <v>119</v>
      </c>
      <c r="D77" s="1" t="s">
        <v>44</v>
      </c>
      <c r="E77" s="1">
        <v>12</v>
      </c>
      <c r="F77" s="1">
        <v>0</v>
      </c>
      <c r="G77" s="30">
        <v>35.880000000000003</v>
      </c>
      <c r="H77" s="30">
        <v>2.99</v>
      </c>
      <c r="I77" s="7">
        <v>8002873019181</v>
      </c>
    </row>
    <row r="78" spans="1:9" x14ac:dyDescent="0.25">
      <c r="A78" s="1">
        <v>28032017</v>
      </c>
      <c r="B78" s="1" t="s">
        <v>117</v>
      </c>
      <c r="C78" s="1" t="s">
        <v>118</v>
      </c>
      <c r="D78" s="1" t="s">
        <v>33</v>
      </c>
      <c r="E78" s="1">
        <v>12</v>
      </c>
      <c r="F78" s="1">
        <v>0</v>
      </c>
      <c r="G78" s="30">
        <v>66.48</v>
      </c>
      <c r="H78" s="30">
        <v>5.54</v>
      </c>
      <c r="I78" s="7">
        <v>8002873022532</v>
      </c>
    </row>
    <row r="79" spans="1:9" x14ac:dyDescent="0.25">
      <c r="A79" s="1">
        <v>27032097</v>
      </c>
      <c r="B79" s="1" t="s">
        <v>124</v>
      </c>
      <c r="C79" s="1" t="s">
        <v>125</v>
      </c>
      <c r="D79" s="1" t="s">
        <v>59</v>
      </c>
      <c r="E79" s="1">
        <v>36</v>
      </c>
      <c r="F79" s="1">
        <v>0</v>
      </c>
      <c r="G79" s="30">
        <v>78.12</v>
      </c>
      <c r="H79" s="30">
        <v>2.17</v>
      </c>
      <c r="I79" s="7">
        <v>8002873024215</v>
      </c>
    </row>
    <row r="80" spans="1:9" x14ac:dyDescent="0.25">
      <c r="A80" s="1">
        <v>27032098</v>
      </c>
      <c r="B80" s="1" t="s">
        <v>124</v>
      </c>
      <c r="C80" s="1" t="s">
        <v>139</v>
      </c>
      <c r="D80" s="1" t="s">
        <v>55</v>
      </c>
      <c r="E80" s="1">
        <v>6</v>
      </c>
      <c r="F80" s="1">
        <v>0</v>
      </c>
      <c r="G80" s="30">
        <v>107.16</v>
      </c>
      <c r="H80" s="30">
        <v>17.86</v>
      </c>
      <c r="I80" s="7">
        <v>8002873022129</v>
      </c>
    </row>
    <row r="81" spans="1:9" x14ac:dyDescent="0.25">
      <c r="A81" s="1">
        <v>13062007</v>
      </c>
      <c r="B81" s="1" t="s">
        <v>141</v>
      </c>
      <c r="C81" s="1" t="s">
        <v>142</v>
      </c>
      <c r="D81" s="1" t="s">
        <v>143</v>
      </c>
      <c r="E81" s="1">
        <v>6</v>
      </c>
      <c r="F81" s="1">
        <v>1</v>
      </c>
      <c r="G81" s="30">
        <v>41.22</v>
      </c>
      <c r="H81" s="30">
        <v>6.87</v>
      </c>
      <c r="I81" s="7">
        <v>8718347515355</v>
      </c>
    </row>
    <row r="82" spans="1:9" x14ac:dyDescent="0.25">
      <c r="A82" s="1">
        <v>13062010</v>
      </c>
      <c r="B82" s="1" t="s">
        <v>141</v>
      </c>
      <c r="C82" s="1" t="s">
        <v>144</v>
      </c>
      <c r="D82" s="1" t="s">
        <v>145</v>
      </c>
      <c r="E82" s="1">
        <v>6</v>
      </c>
      <c r="F82" s="1">
        <v>1</v>
      </c>
      <c r="G82" s="30">
        <v>41.22</v>
      </c>
      <c r="H82" s="30">
        <v>6.87</v>
      </c>
      <c r="I82" s="7">
        <v>8718347515331</v>
      </c>
    </row>
    <row r="83" spans="1:9" x14ac:dyDescent="0.25">
      <c r="A83" s="1">
        <v>13062020</v>
      </c>
      <c r="B83" s="1" t="s">
        <v>141</v>
      </c>
      <c r="C83" s="1" t="s">
        <v>146</v>
      </c>
      <c r="D83" s="1" t="s">
        <v>147</v>
      </c>
      <c r="E83" s="1">
        <v>8</v>
      </c>
      <c r="F83" s="1">
        <v>1</v>
      </c>
      <c r="G83" s="30">
        <v>37.04</v>
      </c>
      <c r="H83" s="30">
        <v>4.63</v>
      </c>
      <c r="I83" s="7">
        <v>8718347515829</v>
      </c>
    </row>
    <row r="84" spans="1:9" x14ac:dyDescent="0.25">
      <c r="A84" s="1">
        <v>13062022</v>
      </c>
      <c r="B84" s="1" t="s">
        <v>141</v>
      </c>
      <c r="C84" s="1" t="s">
        <v>148</v>
      </c>
      <c r="D84" s="1" t="s">
        <v>147</v>
      </c>
      <c r="E84" s="1">
        <v>8</v>
      </c>
      <c r="F84" s="1">
        <v>1</v>
      </c>
      <c r="G84" s="30">
        <v>37.04</v>
      </c>
      <c r="H84" s="30">
        <v>4.63</v>
      </c>
      <c r="I84" s="7">
        <v>8718347515805</v>
      </c>
    </row>
    <row r="85" spans="1:9" x14ac:dyDescent="0.25">
      <c r="A85" s="1">
        <v>30065008</v>
      </c>
      <c r="B85" s="1" t="s">
        <v>149</v>
      </c>
      <c r="C85" s="1" t="s">
        <v>150</v>
      </c>
      <c r="D85" s="1" t="s">
        <v>151</v>
      </c>
      <c r="E85" s="1">
        <v>12</v>
      </c>
      <c r="F85" s="1">
        <v>0</v>
      </c>
      <c r="G85" s="30">
        <v>18.36</v>
      </c>
      <c r="H85" s="30">
        <v>1.53</v>
      </c>
      <c r="I85" s="7">
        <v>5033146000097</v>
      </c>
    </row>
    <row r="86" spans="1:9" x14ac:dyDescent="0.25">
      <c r="A86" s="1">
        <v>30065010</v>
      </c>
      <c r="B86" s="1" t="s">
        <v>149</v>
      </c>
      <c r="C86" s="1" t="s">
        <v>152</v>
      </c>
      <c r="D86" s="1" t="s">
        <v>153</v>
      </c>
      <c r="E86" s="1">
        <v>12</v>
      </c>
      <c r="F86" s="1">
        <v>0</v>
      </c>
      <c r="G86" s="30">
        <v>45.48</v>
      </c>
      <c r="H86" s="30">
        <v>3.79</v>
      </c>
      <c r="I86" s="7">
        <v>5033146000004</v>
      </c>
    </row>
    <row r="87" spans="1:9" x14ac:dyDescent="0.25">
      <c r="A87" s="1">
        <v>30065011</v>
      </c>
      <c r="B87" s="1" t="s">
        <v>149</v>
      </c>
      <c r="C87" s="1" t="s">
        <v>154</v>
      </c>
      <c r="D87" s="1" t="s">
        <v>155</v>
      </c>
      <c r="E87" s="1">
        <v>12</v>
      </c>
      <c r="F87" s="1">
        <v>0</v>
      </c>
      <c r="G87" s="30">
        <v>31.56</v>
      </c>
      <c r="H87" s="30">
        <v>2.63</v>
      </c>
      <c r="I87" s="7">
        <v>5033146000073</v>
      </c>
    </row>
    <row r="88" spans="1:9" x14ac:dyDescent="0.25">
      <c r="A88" s="1">
        <v>30065013</v>
      </c>
      <c r="B88" s="1" t="s">
        <v>149</v>
      </c>
      <c r="C88" s="1" t="s">
        <v>156</v>
      </c>
      <c r="D88" s="1" t="s">
        <v>151</v>
      </c>
      <c r="E88" s="1">
        <v>12</v>
      </c>
      <c r="F88" s="1">
        <v>0</v>
      </c>
      <c r="G88" s="30">
        <v>18.36</v>
      </c>
      <c r="H88" s="30">
        <v>1.53</v>
      </c>
      <c r="I88" s="7">
        <v>5033146000134</v>
      </c>
    </row>
    <row r="89" spans="1:9" x14ac:dyDescent="0.25">
      <c r="A89" s="1">
        <v>30065015</v>
      </c>
      <c r="B89" s="1" t="s">
        <v>149</v>
      </c>
      <c r="C89" s="1" t="s">
        <v>157</v>
      </c>
      <c r="D89" s="1" t="s">
        <v>153</v>
      </c>
      <c r="E89" s="1">
        <v>12</v>
      </c>
      <c r="F89" s="1">
        <v>0</v>
      </c>
      <c r="G89" s="30">
        <v>45.48</v>
      </c>
      <c r="H89" s="30">
        <v>3.79</v>
      </c>
      <c r="I89" s="7">
        <v>5033146000028</v>
      </c>
    </row>
    <row r="90" spans="1:9" x14ac:dyDescent="0.25">
      <c r="A90" s="1">
        <v>30065017</v>
      </c>
      <c r="B90" s="1" t="s">
        <v>149</v>
      </c>
      <c r="C90" s="1" t="s">
        <v>158</v>
      </c>
      <c r="D90" s="1" t="s">
        <v>151</v>
      </c>
      <c r="E90" s="1">
        <v>12</v>
      </c>
      <c r="F90" s="1">
        <v>0</v>
      </c>
      <c r="G90" s="30">
        <v>18.36</v>
      </c>
      <c r="H90" s="30">
        <v>1.53</v>
      </c>
      <c r="I90" s="7">
        <v>5033146000110</v>
      </c>
    </row>
    <row r="91" spans="1:9" x14ac:dyDescent="0.25">
      <c r="A91" s="1">
        <v>30065018</v>
      </c>
      <c r="B91" s="1" t="s">
        <v>149</v>
      </c>
      <c r="C91" s="1" t="s">
        <v>159</v>
      </c>
      <c r="D91" s="1" t="s">
        <v>160</v>
      </c>
      <c r="E91" s="1">
        <v>12</v>
      </c>
      <c r="F91" s="1">
        <v>0</v>
      </c>
      <c r="G91" s="30">
        <v>18.36</v>
      </c>
      <c r="H91" s="30">
        <v>1.53</v>
      </c>
      <c r="I91" s="7" t="s">
        <v>42</v>
      </c>
    </row>
    <row r="92" spans="1:9" x14ac:dyDescent="0.25">
      <c r="A92" s="1">
        <v>30065019</v>
      </c>
      <c r="B92" s="1" t="s">
        <v>149</v>
      </c>
      <c r="C92" s="1" t="s">
        <v>161</v>
      </c>
      <c r="D92" s="1" t="s">
        <v>162</v>
      </c>
      <c r="E92" s="1">
        <v>12</v>
      </c>
      <c r="F92" s="1">
        <v>0</v>
      </c>
      <c r="G92" s="30">
        <v>36.24</v>
      </c>
      <c r="H92" s="30">
        <v>3.02</v>
      </c>
      <c r="I92" s="7" t="s">
        <v>42</v>
      </c>
    </row>
    <row r="93" spans="1:9" x14ac:dyDescent="0.25">
      <c r="A93" s="1">
        <v>30065020</v>
      </c>
      <c r="B93" s="1" t="s">
        <v>149</v>
      </c>
      <c r="C93" s="1" t="s">
        <v>163</v>
      </c>
      <c r="D93" s="1" t="s">
        <v>164</v>
      </c>
      <c r="E93" s="1">
        <v>12</v>
      </c>
      <c r="F93" s="1">
        <v>0</v>
      </c>
      <c r="G93" s="30">
        <v>36.24</v>
      </c>
      <c r="H93" s="30">
        <v>3.02</v>
      </c>
      <c r="I93" s="7" t="s">
        <v>42</v>
      </c>
    </row>
    <row r="94" spans="1:9" x14ac:dyDescent="0.25">
      <c r="A94" s="1">
        <v>17088023</v>
      </c>
      <c r="B94" s="1" t="s">
        <v>302</v>
      </c>
      <c r="C94" s="1" t="s">
        <v>303</v>
      </c>
      <c r="D94" s="1" t="s">
        <v>312</v>
      </c>
      <c r="E94" s="1">
        <v>6</v>
      </c>
      <c r="F94" s="1">
        <v>1</v>
      </c>
      <c r="G94" s="30">
        <v>18.3</v>
      </c>
      <c r="H94" s="30">
        <v>3.05</v>
      </c>
      <c r="I94" s="7"/>
    </row>
    <row r="95" spans="1:9" x14ac:dyDescent="0.25">
      <c r="A95" s="1">
        <v>14775002</v>
      </c>
      <c r="B95" s="1" t="s">
        <v>165</v>
      </c>
      <c r="C95" s="1" t="s">
        <v>175</v>
      </c>
      <c r="D95" s="1" t="s">
        <v>164</v>
      </c>
      <c r="E95" s="1">
        <v>24</v>
      </c>
      <c r="F95" s="1">
        <v>1</v>
      </c>
      <c r="G95" s="30">
        <v>66.239999999999995</v>
      </c>
      <c r="H95" s="30">
        <v>2.76</v>
      </c>
      <c r="I95" s="7" t="s">
        <v>169</v>
      </c>
    </row>
    <row r="96" spans="1:9" x14ac:dyDescent="0.25">
      <c r="A96" s="1">
        <v>14775003</v>
      </c>
      <c r="B96" s="1" t="s">
        <v>165</v>
      </c>
      <c r="C96" s="1" t="s">
        <v>166</v>
      </c>
      <c r="D96" s="1" t="s">
        <v>167</v>
      </c>
      <c r="E96" s="1">
        <v>12</v>
      </c>
      <c r="F96" s="1">
        <v>1</v>
      </c>
      <c r="G96" s="30">
        <v>58.32</v>
      </c>
      <c r="H96" s="30">
        <v>4.8600000000000003</v>
      </c>
      <c r="I96" s="7" t="s">
        <v>42</v>
      </c>
    </row>
    <row r="97" spans="1:9" x14ac:dyDescent="0.25">
      <c r="A97" s="1">
        <v>14775004</v>
      </c>
      <c r="B97" s="1" t="s">
        <v>165</v>
      </c>
      <c r="C97" s="1" t="s">
        <v>168</v>
      </c>
      <c r="D97" s="1" t="s">
        <v>31</v>
      </c>
      <c r="E97" s="1">
        <v>12</v>
      </c>
      <c r="F97" s="1">
        <v>1</v>
      </c>
      <c r="G97" s="30">
        <v>62.76</v>
      </c>
      <c r="H97" s="30">
        <v>5.23</v>
      </c>
      <c r="I97" s="7" t="s">
        <v>169</v>
      </c>
    </row>
    <row r="98" spans="1:9" x14ac:dyDescent="0.25">
      <c r="A98" s="1">
        <v>14775005</v>
      </c>
      <c r="B98" s="1" t="s">
        <v>165</v>
      </c>
      <c r="C98" s="1" t="s">
        <v>170</v>
      </c>
      <c r="D98" s="1" t="s">
        <v>31</v>
      </c>
      <c r="E98" s="1">
        <v>12</v>
      </c>
      <c r="F98" s="1">
        <v>1</v>
      </c>
      <c r="G98" s="30">
        <v>62.76</v>
      </c>
      <c r="H98" s="30">
        <v>5.23</v>
      </c>
      <c r="I98" s="7" t="s">
        <v>169</v>
      </c>
    </row>
    <row r="99" spans="1:9" x14ac:dyDescent="0.25">
      <c r="A99" s="1">
        <v>14775007</v>
      </c>
      <c r="B99" s="1" t="s">
        <v>165</v>
      </c>
      <c r="C99" s="1" t="s">
        <v>171</v>
      </c>
      <c r="D99" s="1" t="s">
        <v>164</v>
      </c>
      <c r="E99" s="1">
        <v>24</v>
      </c>
      <c r="F99" s="1">
        <v>1</v>
      </c>
      <c r="G99" s="30">
        <v>68.400000000000006</v>
      </c>
      <c r="H99" s="30">
        <v>2.85</v>
      </c>
      <c r="I99" s="7" t="s">
        <v>169</v>
      </c>
    </row>
    <row r="100" spans="1:9" x14ac:dyDescent="0.25">
      <c r="A100" s="1">
        <v>14775009</v>
      </c>
      <c r="B100" s="1" t="s">
        <v>165</v>
      </c>
      <c r="C100" s="1" t="s">
        <v>172</v>
      </c>
      <c r="D100" s="1" t="s">
        <v>44</v>
      </c>
      <c r="E100" s="1">
        <v>6</v>
      </c>
      <c r="F100" s="1">
        <v>1</v>
      </c>
      <c r="G100" s="30">
        <v>68.94</v>
      </c>
      <c r="H100" s="30">
        <v>11.49</v>
      </c>
      <c r="I100" s="7">
        <v>8005028138539</v>
      </c>
    </row>
    <row r="101" spans="1:9" x14ac:dyDescent="0.25">
      <c r="A101" s="1">
        <v>14775011</v>
      </c>
      <c r="B101" s="1" t="s">
        <v>165</v>
      </c>
      <c r="C101" s="1" t="s">
        <v>173</v>
      </c>
      <c r="D101" s="1" t="s">
        <v>174</v>
      </c>
      <c r="E101" s="1">
        <v>54</v>
      </c>
      <c r="F101" s="1">
        <v>1</v>
      </c>
      <c r="G101" s="30">
        <v>99.9</v>
      </c>
      <c r="H101" s="30">
        <v>1.85</v>
      </c>
      <c r="I101" s="7" t="s">
        <v>42</v>
      </c>
    </row>
    <row r="102" spans="1:9" x14ac:dyDescent="0.25">
      <c r="A102" s="1">
        <v>14775012</v>
      </c>
      <c r="B102" s="1" t="s">
        <v>165</v>
      </c>
      <c r="C102" s="1" t="s">
        <v>176</v>
      </c>
      <c r="D102" s="1" t="s">
        <v>31</v>
      </c>
      <c r="E102" s="1">
        <v>6</v>
      </c>
      <c r="F102" s="1">
        <v>1</v>
      </c>
      <c r="G102" s="30">
        <v>73.38</v>
      </c>
      <c r="H102" s="30">
        <v>12.23</v>
      </c>
      <c r="I102" s="7" t="s">
        <v>42</v>
      </c>
    </row>
    <row r="103" spans="1:9" x14ac:dyDescent="0.25">
      <c r="A103" s="1">
        <v>14775013</v>
      </c>
      <c r="B103" s="1" t="s">
        <v>165</v>
      </c>
      <c r="C103" s="1" t="s">
        <v>177</v>
      </c>
      <c r="D103" s="1" t="s">
        <v>167</v>
      </c>
      <c r="E103" s="1">
        <v>8</v>
      </c>
      <c r="F103" s="1">
        <v>1</v>
      </c>
      <c r="G103" s="30">
        <v>82.72</v>
      </c>
      <c r="H103" s="30">
        <v>10.34</v>
      </c>
      <c r="I103" s="7" t="s">
        <v>42</v>
      </c>
    </row>
    <row r="104" spans="1:9" x14ac:dyDescent="0.25">
      <c r="A104" s="1">
        <v>14775014</v>
      </c>
      <c r="B104" s="1" t="s">
        <v>165</v>
      </c>
      <c r="C104" s="1" t="s">
        <v>178</v>
      </c>
      <c r="D104" s="1" t="s">
        <v>179</v>
      </c>
      <c r="E104" s="1">
        <v>8</v>
      </c>
      <c r="F104" s="1">
        <v>1</v>
      </c>
      <c r="G104" s="30">
        <v>138</v>
      </c>
      <c r="H104" s="30">
        <v>17.25</v>
      </c>
      <c r="I104" s="7" t="s">
        <v>42</v>
      </c>
    </row>
    <row r="105" spans="1:9" x14ac:dyDescent="0.25">
      <c r="A105" s="1">
        <v>14775015</v>
      </c>
      <c r="B105" s="1" t="s">
        <v>165</v>
      </c>
      <c r="C105" s="1" t="s">
        <v>180</v>
      </c>
      <c r="D105" s="1" t="s">
        <v>31</v>
      </c>
      <c r="E105" s="1">
        <v>8</v>
      </c>
      <c r="F105" s="1">
        <v>1</v>
      </c>
      <c r="G105" s="30">
        <v>103.36</v>
      </c>
      <c r="H105" s="30">
        <v>12.92</v>
      </c>
      <c r="I105" s="7" t="s">
        <v>42</v>
      </c>
    </row>
    <row r="106" spans="1:9" x14ac:dyDescent="0.25">
      <c r="A106" s="1">
        <v>14775016</v>
      </c>
      <c r="B106" s="1" t="s">
        <v>165</v>
      </c>
      <c r="C106" s="1" t="s">
        <v>181</v>
      </c>
      <c r="D106" s="1" t="s">
        <v>44</v>
      </c>
      <c r="E106" s="1">
        <v>6</v>
      </c>
      <c r="F106" s="1">
        <v>1</v>
      </c>
      <c r="G106" s="30">
        <v>77.52</v>
      </c>
      <c r="H106" s="30">
        <v>12.92</v>
      </c>
      <c r="I106" s="7" t="s">
        <v>42</v>
      </c>
    </row>
    <row r="107" spans="1:9" x14ac:dyDescent="0.25">
      <c r="A107" s="1">
        <v>14775017</v>
      </c>
      <c r="B107" s="1" t="s">
        <v>165</v>
      </c>
      <c r="C107" s="1" t="s">
        <v>182</v>
      </c>
      <c r="D107" s="1" t="s">
        <v>59</v>
      </c>
      <c r="E107" s="1">
        <v>6</v>
      </c>
      <c r="F107" s="1">
        <v>1</v>
      </c>
      <c r="G107" s="30">
        <v>71.7</v>
      </c>
      <c r="H107" s="30">
        <v>11.95</v>
      </c>
      <c r="I107" s="7" t="s">
        <v>42</v>
      </c>
    </row>
    <row r="108" spans="1:9" x14ac:dyDescent="0.25">
      <c r="A108" s="1">
        <v>27704001</v>
      </c>
      <c r="B108" s="1" t="s">
        <v>183</v>
      </c>
      <c r="C108" s="1" t="s">
        <v>184</v>
      </c>
      <c r="D108" s="1" t="s">
        <v>185</v>
      </c>
      <c r="E108" s="1">
        <v>8</v>
      </c>
      <c r="F108" s="1">
        <v>0</v>
      </c>
      <c r="G108" s="30">
        <v>88</v>
      </c>
      <c r="H108" s="30">
        <v>11</v>
      </c>
      <c r="I108" s="7">
        <v>5017670000563</v>
      </c>
    </row>
    <row r="109" spans="1:9" x14ac:dyDescent="0.25">
      <c r="A109" s="1">
        <v>27704002</v>
      </c>
      <c r="B109" s="1" t="s">
        <v>183</v>
      </c>
      <c r="C109" s="1" t="s">
        <v>193</v>
      </c>
      <c r="D109" s="1" t="s">
        <v>194</v>
      </c>
      <c r="E109" s="1">
        <v>10</v>
      </c>
      <c r="F109" s="1">
        <v>0</v>
      </c>
      <c r="G109" s="30">
        <v>52</v>
      </c>
      <c r="H109" s="30">
        <v>5.2</v>
      </c>
      <c r="I109" s="7" t="s">
        <v>42</v>
      </c>
    </row>
    <row r="110" spans="1:9" x14ac:dyDescent="0.25">
      <c r="A110" s="1">
        <v>27704004</v>
      </c>
      <c r="B110" s="1" t="s">
        <v>183</v>
      </c>
      <c r="C110" s="1" t="s">
        <v>186</v>
      </c>
      <c r="D110" s="1" t="s">
        <v>187</v>
      </c>
      <c r="E110" s="1">
        <v>8</v>
      </c>
      <c r="F110" s="1">
        <v>0</v>
      </c>
      <c r="G110" s="30">
        <v>38.64</v>
      </c>
      <c r="H110" s="30">
        <v>4.83</v>
      </c>
      <c r="I110" s="7">
        <v>5017670000594</v>
      </c>
    </row>
    <row r="111" spans="1:9" x14ac:dyDescent="0.25">
      <c r="A111" s="1">
        <v>27704005</v>
      </c>
      <c r="B111" s="1" t="s">
        <v>183</v>
      </c>
      <c r="C111" s="1" t="s">
        <v>188</v>
      </c>
      <c r="D111" s="1" t="s">
        <v>187</v>
      </c>
      <c r="E111" s="1">
        <v>10</v>
      </c>
      <c r="F111" s="1">
        <v>0</v>
      </c>
      <c r="G111" s="30">
        <v>43.2</v>
      </c>
      <c r="H111" s="30">
        <v>4.32</v>
      </c>
      <c r="I111" s="7">
        <v>5017670000600</v>
      </c>
    </row>
    <row r="112" spans="1:9" x14ac:dyDescent="0.25">
      <c r="A112" s="1">
        <v>27704010</v>
      </c>
      <c r="B112" s="1" t="s">
        <v>183</v>
      </c>
      <c r="C112" s="1" t="s">
        <v>189</v>
      </c>
      <c r="D112" s="1" t="s">
        <v>190</v>
      </c>
      <c r="E112" s="1">
        <v>20</v>
      </c>
      <c r="F112" s="1">
        <v>0</v>
      </c>
      <c r="G112" s="30">
        <v>65.599999999999994</v>
      </c>
      <c r="H112" s="30">
        <v>3.28</v>
      </c>
      <c r="I112" s="7">
        <v>5017670000655</v>
      </c>
    </row>
    <row r="113" spans="1:9" x14ac:dyDescent="0.25">
      <c r="A113" s="1">
        <v>28704003</v>
      </c>
      <c r="B113" s="1" t="s">
        <v>183</v>
      </c>
      <c r="C113" s="1" t="s">
        <v>191</v>
      </c>
      <c r="D113" s="1" t="s">
        <v>192</v>
      </c>
      <c r="E113" s="1">
        <v>4</v>
      </c>
      <c r="F113" s="1">
        <v>0</v>
      </c>
      <c r="G113" s="30">
        <v>45.72</v>
      </c>
      <c r="H113" s="30">
        <v>11.43</v>
      </c>
      <c r="I113" s="7">
        <v>5017670000587</v>
      </c>
    </row>
    <row r="114" spans="1:9" x14ac:dyDescent="0.25">
      <c r="A114" s="1">
        <v>33122004</v>
      </c>
      <c r="B114" s="1" t="s">
        <v>195</v>
      </c>
      <c r="C114" s="1" t="s">
        <v>196</v>
      </c>
      <c r="D114" s="1" t="s">
        <v>73</v>
      </c>
      <c r="E114" s="1">
        <v>12</v>
      </c>
      <c r="F114" s="1">
        <v>0</v>
      </c>
      <c r="G114" s="30">
        <v>82.8</v>
      </c>
      <c r="H114" s="30">
        <v>6.9</v>
      </c>
      <c r="I114" s="7">
        <v>7317062004048</v>
      </c>
    </row>
    <row r="115" spans="1:9" x14ac:dyDescent="0.25">
      <c r="A115" s="1">
        <v>33122006</v>
      </c>
      <c r="B115" s="1" t="s">
        <v>195</v>
      </c>
      <c r="C115" s="1" t="s">
        <v>197</v>
      </c>
      <c r="D115" s="1" t="s">
        <v>73</v>
      </c>
      <c r="E115" s="1">
        <v>12</v>
      </c>
      <c r="F115" s="1">
        <v>0</v>
      </c>
      <c r="G115" s="30">
        <v>82.8</v>
      </c>
      <c r="H115" s="30">
        <v>6.9</v>
      </c>
      <c r="I115" s="7">
        <v>7317062004000</v>
      </c>
    </row>
    <row r="116" spans="1:9" x14ac:dyDescent="0.25">
      <c r="A116" s="1">
        <v>33122011</v>
      </c>
      <c r="B116" s="1" t="s">
        <v>195</v>
      </c>
      <c r="C116" s="1" t="s">
        <v>198</v>
      </c>
      <c r="D116" s="1" t="s">
        <v>76</v>
      </c>
      <c r="E116" s="1">
        <v>12</v>
      </c>
      <c r="F116" s="1">
        <v>0</v>
      </c>
      <c r="G116" s="30">
        <v>45</v>
      </c>
      <c r="H116" s="30">
        <v>3.75</v>
      </c>
      <c r="I116" s="7">
        <v>7317066203263</v>
      </c>
    </row>
    <row r="117" spans="1:9" x14ac:dyDescent="0.25">
      <c r="A117" s="1">
        <v>33122012</v>
      </c>
      <c r="B117" s="1" t="s">
        <v>195</v>
      </c>
      <c r="C117" s="1" t="s">
        <v>199</v>
      </c>
      <c r="D117" s="1" t="s">
        <v>200</v>
      </c>
      <c r="E117" s="1">
        <v>12</v>
      </c>
      <c r="F117" s="1">
        <v>0</v>
      </c>
      <c r="G117" s="30">
        <v>44.4</v>
      </c>
      <c r="H117" s="30">
        <v>3.7</v>
      </c>
      <c r="I117" s="7">
        <v>7317063003507</v>
      </c>
    </row>
    <row r="118" spans="1:9" x14ac:dyDescent="0.25">
      <c r="A118" s="1">
        <v>33122015</v>
      </c>
      <c r="B118" s="1" t="s">
        <v>195</v>
      </c>
      <c r="C118" s="1" t="s">
        <v>201</v>
      </c>
      <c r="D118" s="1" t="s">
        <v>200</v>
      </c>
      <c r="E118" s="1">
        <v>12</v>
      </c>
      <c r="F118" s="1">
        <v>0</v>
      </c>
      <c r="G118" s="30">
        <v>45.6</v>
      </c>
      <c r="H118" s="30">
        <v>3.8</v>
      </c>
      <c r="I118" s="7">
        <v>7317063003538</v>
      </c>
    </row>
    <row r="119" spans="1:9" x14ac:dyDescent="0.25">
      <c r="A119" s="1">
        <v>33122016</v>
      </c>
      <c r="B119" s="1" t="s">
        <v>195</v>
      </c>
      <c r="C119" s="1" t="s">
        <v>202</v>
      </c>
      <c r="D119" s="1" t="s">
        <v>203</v>
      </c>
      <c r="E119" s="1">
        <v>12</v>
      </c>
      <c r="F119" s="1">
        <v>0</v>
      </c>
      <c r="G119" s="30">
        <v>55.2</v>
      </c>
      <c r="H119" s="30">
        <v>4.5999999999999996</v>
      </c>
      <c r="I119" s="7">
        <v>7317061000447</v>
      </c>
    </row>
    <row r="120" spans="1:9" x14ac:dyDescent="0.25">
      <c r="A120" s="1">
        <v>33122017</v>
      </c>
      <c r="B120" s="1" t="s">
        <v>195</v>
      </c>
      <c r="C120" s="1" t="s">
        <v>204</v>
      </c>
      <c r="D120" s="1" t="s">
        <v>76</v>
      </c>
      <c r="E120" s="1">
        <v>12</v>
      </c>
      <c r="F120" s="1">
        <v>0</v>
      </c>
      <c r="G120" s="30">
        <v>46.8</v>
      </c>
      <c r="H120" s="30">
        <v>3.9</v>
      </c>
      <c r="I120" s="7">
        <v>7317066203041</v>
      </c>
    </row>
    <row r="121" spans="1:9" x14ac:dyDescent="0.25">
      <c r="A121" s="1">
        <v>27131001</v>
      </c>
      <c r="B121" s="1" t="s">
        <v>205</v>
      </c>
      <c r="C121" s="1" t="s">
        <v>206</v>
      </c>
      <c r="D121" s="1" t="s">
        <v>207</v>
      </c>
      <c r="E121" s="1">
        <v>4</v>
      </c>
      <c r="F121" s="1">
        <v>0</v>
      </c>
      <c r="G121" s="30">
        <v>50.92</v>
      </c>
      <c r="H121" s="30">
        <v>12.73</v>
      </c>
      <c r="I121" s="7">
        <v>4000379039607</v>
      </c>
    </row>
    <row r="122" spans="1:9" x14ac:dyDescent="0.25">
      <c r="A122" s="1">
        <v>27131019</v>
      </c>
      <c r="B122" s="1" t="s">
        <v>205</v>
      </c>
      <c r="C122" s="1" t="s">
        <v>208</v>
      </c>
      <c r="D122" s="1" t="s">
        <v>207</v>
      </c>
      <c r="E122" s="1">
        <v>4</v>
      </c>
      <c r="F122" s="1">
        <v>0</v>
      </c>
      <c r="G122" s="30">
        <v>44</v>
      </c>
      <c r="H122" s="30">
        <v>11</v>
      </c>
      <c r="I122" s="7">
        <v>4000379040160</v>
      </c>
    </row>
    <row r="123" spans="1:9" x14ac:dyDescent="0.25">
      <c r="A123" s="1">
        <v>27131031</v>
      </c>
      <c r="B123" s="1" t="s">
        <v>205</v>
      </c>
      <c r="C123" s="1" t="s">
        <v>209</v>
      </c>
      <c r="D123" s="1" t="s">
        <v>210</v>
      </c>
      <c r="E123" s="1">
        <v>8</v>
      </c>
      <c r="F123" s="1">
        <v>0</v>
      </c>
      <c r="G123" s="30">
        <v>63.04</v>
      </c>
      <c r="H123" s="30">
        <v>7.88</v>
      </c>
      <c r="I123" s="7">
        <v>4000379033506</v>
      </c>
    </row>
    <row r="124" spans="1:9" x14ac:dyDescent="0.25">
      <c r="A124" s="1">
        <v>27131034</v>
      </c>
      <c r="B124" s="1" t="s">
        <v>205</v>
      </c>
      <c r="C124" s="1" t="s">
        <v>211</v>
      </c>
      <c r="D124" s="1" t="s">
        <v>147</v>
      </c>
      <c r="E124" s="1">
        <v>12</v>
      </c>
      <c r="F124" s="1">
        <v>0</v>
      </c>
      <c r="G124" s="30">
        <v>53.04</v>
      </c>
      <c r="H124" s="30">
        <v>4.42</v>
      </c>
      <c r="I124" s="7">
        <v>4000379055508</v>
      </c>
    </row>
    <row r="125" spans="1:9" x14ac:dyDescent="0.25">
      <c r="A125" s="1">
        <v>27131036</v>
      </c>
      <c r="B125" s="1" t="s">
        <v>205</v>
      </c>
      <c r="C125" s="1" t="s">
        <v>212</v>
      </c>
      <c r="D125" s="1" t="s">
        <v>213</v>
      </c>
      <c r="E125" s="1">
        <v>8</v>
      </c>
      <c r="F125" s="1">
        <v>0</v>
      </c>
      <c r="G125" s="30">
        <v>63.04</v>
      </c>
      <c r="H125" s="30">
        <v>7.88</v>
      </c>
      <c r="I125" s="7">
        <v>4000379000607</v>
      </c>
    </row>
    <row r="126" spans="1:9" x14ac:dyDescent="0.25">
      <c r="A126" s="1">
        <v>27131037</v>
      </c>
      <c r="B126" s="1" t="s">
        <v>205</v>
      </c>
      <c r="C126" s="1" t="s">
        <v>214</v>
      </c>
      <c r="D126" s="1" t="s">
        <v>215</v>
      </c>
      <c r="E126" s="1">
        <v>30</v>
      </c>
      <c r="F126" s="1">
        <v>0</v>
      </c>
      <c r="G126" s="30">
        <v>72.599999999999994</v>
      </c>
      <c r="H126" s="30">
        <v>2.42</v>
      </c>
      <c r="I126" s="7">
        <v>4000379029936</v>
      </c>
    </row>
    <row r="127" spans="1:9" x14ac:dyDescent="0.25">
      <c r="A127" s="1">
        <v>27131038</v>
      </c>
      <c r="B127" s="1" t="s">
        <v>205</v>
      </c>
      <c r="C127" s="1" t="s">
        <v>216</v>
      </c>
      <c r="D127" s="1" t="s">
        <v>217</v>
      </c>
      <c r="E127" s="1">
        <v>1</v>
      </c>
      <c r="F127" s="1">
        <v>0</v>
      </c>
      <c r="G127" s="30">
        <v>95.3</v>
      </c>
      <c r="H127" s="30">
        <v>95.3</v>
      </c>
      <c r="I127" s="7" t="s">
        <v>218</v>
      </c>
    </row>
    <row r="128" spans="1:9" x14ac:dyDescent="0.25">
      <c r="A128" s="1">
        <v>27131045</v>
      </c>
      <c r="B128" s="1" t="s">
        <v>205</v>
      </c>
      <c r="C128" s="1" t="s">
        <v>219</v>
      </c>
      <c r="D128" s="1" t="s">
        <v>37</v>
      </c>
      <c r="E128" s="1">
        <v>12</v>
      </c>
      <c r="F128" s="1">
        <v>0</v>
      </c>
      <c r="G128" s="30">
        <v>54.36</v>
      </c>
      <c r="H128" s="30">
        <v>4.53</v>
      </c>
      <c r="I128" s="7">
        <v>4000379717116</v>
      </c>
    </row>
    <row r="129" spans="1:9" x14ac:dyDescent="0.25">
      <c r="A129" s="1">
        <v>27131064</v>
      </c>
      <c r="B129" s="1" t="s">
        <v>205</v>
      </c>
      <c r="C129" s="1" t="s">
        <v>220</v>
      </c>
      <c r="D129" s="1" t="s">
        <v>221</v>
      </c>
      <c r="E129" s="1">
        <v>12</v>
      </c>
      <c r="F129" s="1">
        <v>0</v>
      </c>
      <c r="G129" s="30">
        <v>49.56</v>
      </c>
      <c r="H129" s="30">
        <v>4.13</v>
      </c>
      <c r="I129" s="7" t="s">
        <v>42</v>
      </c>
    </row>
    <row r="130" spans="1:9" x14ac:dyDescent="0.25">
      <c r="A130" s="1">
        <v>27131067</v>
      </c>
      <c r="B130" s="1" t="s">
        <v>205</v>
      </c>
      <c r="C130" s="1" t="s">
        <v>222</v>
      </c>
      <c r="D130" s="1" t="s">
        <v>223</v>
      </c>
      <c r="E130" s="1">
        <v>12</v>
      </c>
      <c r="F130" s="1">
        <v>0</v>
      </c>
      <c r="G130" s="30">
        <v>51.96</v>
      </c>
      <c r="H130" s="30">
        <v>4.33</v>
      </c>
      <c r="I130" s="7">
        <v>4000379030734</v>
      </c>
    </row>
    <row r="131" spans="1:9" x14ac:dyDescent="0.25">
      <c r="A131" s="1">
        <v>27131068</v>
      </c>
      <c r="B131" s="1" t="s">
        <v>205</v>
      </c>
      <c r="C131" s="1" t="s">
        <v>224</v>
      </c>
      <c r="D131" s="1" t="s">
        <v>179</v>
      </c>
      <c r="E131" s="1">
        <v>12</v>
      </c>
      <c r="F131" s="1">
        <v>0</v>
      </c>
      <c r="G131" s="30">
        <v>56.16</v>
      </c>
      <c r="H131" s="30">
        <v>4.68</v>
      </c>
      <c r="I131" s="7">
        <v>4000379070020</v>
      </c>
    </row>
    <row r="132" spans="1:9" x14ac:dyDescent="0.25">
      <c r="A132" s="1">
        <v>27131070</v>
      </c>
      <c r="B132" s="1" t="s">
        <v>205</v>
      </c>
      <c r="C132" s="1" t="s">
        <v>225</v>
      </c>
      <c r="D132" s="1" t="s">
        <v>147</v>
      </c>
      <c r="E132" s="1">
        <v>18</v>
      </c>
      <c r="F132" s="1">
        <v>0</v>
      </c>
      <c r="G132" s="30">
        <v>85.86</v>
      </c>
      <c r="H132" s="30">
        <v>4.7699999999999996</v>
      </c>
      <c r="I132" s="7" t="s">
        <v>42</v>
      </c>
    </row>
    <row r="133" spans="1:9" x14ac:dyDescent="0.25">
      <c r="A133" s="1">
        <v>27131071</v>
      </c>
      <c r="B133" s="1" t="s">
        <v>205</v>
      </c>
      <c r="C133" s="1" t="s">
        <v>226</v>
      </c>
      <c r="D133" s="1" t="s">
        <v>227</v>
      </c>
      <c r="E133" s="1">
        <v>20</v>
      </c>
      <c r="F133" s="1">
        <v>0</v>
      </c>
      <c r="G133" s="30">
        <v>90</v>
      </c>
      <c r="H133" s="30">
        <v>4.5</v>
      </c>
      <c r="I133" s="7" t="s">
        <v>42</v>
      </c>
    </row>
    <row r="134" spans="1:9" x14ac:dyDescent="0.25">
      <c r="A134" s="1">
        <v>27131073</v>
      </c>
      <c r="B134" s="1" t="s">
        <v>205</v>
      </c>
      <c r="C134" s="1" t="s">
        <v>228</v>
      </c>
      <c r="D134" s="1" t="s">
        <v>213</v>
      </c>
      <c r="E134" s="1">
        <v>8</v>
      </c>
      <c r="F134" s="1">
        <v>0</v>
      </c>
      <c r="G134" s="30">
        <v>63.04</v>
      </c>
      <c r="H134" s="30">
        <v>7.88</v>
      </c>
      <c r="I134" s="7">
        <v>4000379034503</v>
      </c>
    </row>
    <row r="135" spans="1:9" x14ac:dyDescent="0.25">
      <c r="A135" s="1">
        <v>27131074</v>
      </c>
      <c r="B135" s="1" t="s">
        <v>205</v>
      </c>
      <c r="C135" s="1" t="s">
        <v>229</v>
      </c>
      <c r="D135" s="1" t="s">
        <v>84</v>
      </c>
      <c r="E135" s="1">
        <v>18</v>
      </c>
      <c r="F135" s="1">
        <v>0</v>
      </c>
      <c r="G135" s="30">
        <v>81</v>
      </c>
      <c r="H135" s="30">
        <v>4.5</v>
      </c>
      <c r="I135" s="7">
        <v>4000379033827</v>
      </c>
    </row>
    <row r="136" spans="1:9" x14ac:dyDescent="0.25">
      <c r="A136" s="1">
        <v>27131075</v>
      </c>
      <c r="B136" s="1" t="s">
        <v>205</v>
      </c>
      <c r="C136" s="1" t="s">
        <v>230</v>
      </c>
      <c r="D136" s="1" t="s">
        <v>231</v>
      </c>
      <c r="E136" s="1">
        <v>10</v>
      </c>
      <c r="F136" s="1">
        <v>0</v>
      </c>
      <c r="G136" s="30">
        <v>30.9</v>
      </c>
      <c r="H136" s="30">
        <v>3.09</v>
      </c>
      <c r="I136" s="7">
        <v>4000379034305</v>
      </c>
    </row>
    <row r="137" spans="1:9" x14ac:dyDescent="0.25">
      <c r="A137" s="1">
        <v>27131079</v>
      </c>
      <c r="B137" s="1" t="s">
        <v>205</v>
      </c>
      <c r="C137" s="1" t="s">
        <v>232</v>
      </c>
      <c r="D137" s="1" t="s">
        <v>44</v>
      </c>
      <c r="E137" s="1">
        <v>12</v>
      </c>
      <c r="F137" s="1">
        <v>0</v>
      </c>
      <c r="G137" s="30">
        <v>72.239999999999995</v>
      </c>
      <c r="H137" s="30">
        <v>6.02</v>
      </c>
      <c r="I137" s="7">
        <v>4000379071812</v>
      </c>
    </row>
    <row r="138" spans="1:9" x14ac:dyDescent="0.25">
      <c r="A138" s="1">
        <v>27131081</v>
      </c>
      <c r="B138" s="1" t="s">
        <v>205</v>
      </c>
      <c r="C138" s="1" t="s">
        <v>233</v>
      </c>
      <c r="D138" s="1" t="s">
        <v>42</v>
      </c>
      <c r="E138" s="1">
        <v>1</v>
      </c>
      <c r="F138" s="1">
        <v>0</v>
      </c>
      <c r="G138" s="30">
        <v>371.55</v>
      </c>
      <c r="H138" s="30">
        <v>371.55</v>
      </c>
      <c r="I138" s="7" t="s">
        <v>42</v>
      </c>
    </row>
    <row r="139" spans="1:9" x14ac:dyDescent="0.25">
      <c r="A139" s="1">
        <v>27131082</v>
      </c>
      <c r="B139" s="1" t="s">
        <v>205</v>
      </c>
      <c r="C139" s="1" t="s">
        <v>234</v>
      </c>
      <c r="D139" s="1" t="s">
        <v>37</v>
      </c>
      <c r="E139" s="1">
        <v>1</v>
      </c>
      <c r="F139" s="1">
        <v>0</v>
      </c>
      <c r="G139" s="30">
        <v>218</v>
      </c>
      <c r="H139" s="30">
        <v>218</v>
      </c>
      <c r="I139" s="7" t="s">
        <v>42</v>
      </c>
    </row>
    <row r="140" spans="1:9" x14ac:dyDescent="0.25">
      <c r="A140" s="1">
        <v>12761016</v>
      </c>
      <c r="B140" s="1" t="s">
        <v>304</v>
      </c>
      <c r="C140" s="1" t="s">
        <v>310</v>
      </c>
      <c r="D140" s="1" t="s">
        <v>174</v>
      </c>
      <c r="E140" s="1">
        <v>12</v>
      </c>
      <c r="F140" s="1">
        <v>0</v>
      </c>
      <c r="G140" s="30">
        <v>8.0399999999999991</v>
      </c>
      <c r="H140" s="30">
        <v>0.67</v>
      </c>
      <c r="I140" s="7">
        <v>5000225018335</v>
      </c>
    </row>
    <row r="141" spans="1:9" x14ac:dyDescent="0.25">
      <c r="A141" s="1">
        <v>12761022</v>
      </c>
      <c r="B141" s="1" t="s">
        <v>304</v>
      </c>
      <c r="C141" s="1" t="s">
        <v>311</v>
      </c>
      <c r="D141" s="1" t="s">
        <v>227</v>
      </c>
      <c r="E141" s="1">
        <v>10</v>
      </c>
      <c r="F141" s="1">
        <v>0</v>
      </c>
      <c r="G141" s="30">
        <v>8</v>
      </c>
      <c r="H141" s="30">
        <v>0.8</v>
      </c>
      <c r="I141" s="7">
        <v>5000225012227</v>
      </c>
    </row>
    <row r="142" spans="1:9" x14ac:dyDescent="0.25">
      <c r="A142" s="1">
        <v>12761027</v>
      </c>
      <c r="B142" s="1" t="s">
        <v>304</v>
      </c>
      <c r="C142" s="1" t="s">
        <v>308</v>
      </c>
      <c r="D142" s="1" t="s">
        <v>315</v>
      </c>
      <c r="E142" s="1">
        <v>6</v>
      </c>
      <c r="F142" s="1">
        <v>0</v>
      </c>
      <c r="G142" s="30">
        <v>10.98</v>
      </c>
      <c r="H142" s="30">
        <v>1.83</v>
      </c>
      <c r="I142" s="7">
        <v>50191406</v>
      </c>
    </row>
    <row r="143" spans="1:9" x14ac:dyDescent="0.25">
      <c r="A143" s="1">
        <v>12761037</v>
      </c>
      <c r="B143" s="1" t="s">
        <v>304</v>
      </c>
      <c r="C143" s="1" t="s">
        <v>307</v>
      </c>
      <c r="D143" s="1" t="s">
        <v>314</v>
      </c>
      <c r="E143" s="1">
        <v>6</v>
      </c>
      <c r="F143" s="1">
        <v>0</v>
      </c>
      <c r="G143" s="30">
        <v>10.98</v>
      </c>
      <c r="H143" s="30">
        <v>1.83</v>
      </c>
      <c r="I143" s="7">
        <v>5000225057709</v>
      </c>
    </row>
    <row r="144" spans="1:9" x14ac:dyDescent="0.25">
      <c r="A144" s="1">
        <v>12761049</v>
      </c>
      <c r="B144" s="1" t="s">
        <v>304</v>
      </c>
      <c r="C144" s="1" t="s">
        <v>305</v>
      </c>
      <c r="D144" s="1" t="s">
        <v>313</v>
      </c>
      <c r="E144" s="1">
        <v>6</v>
      </c>
      <c r="F144" s="1">
        <v>0</v>
      </c>
      <c r="G144" s="30">
        <v>10.44</v>
      </c>
      <c r="H144" s="30">
        <v>1.74</v>
      </c>
      <c r="I144" s="7">
        <v>5000225002563</v>
      </c>
    </row>
    <row r="145" spans="1:9" x14ac:dyDescent="0.25">
      <c r="A145" s="1">
        <v>12761051</v>
      </c>
      <c r="B145" s="1" t="s">
        <v>304</v>
      </c>
      <c r="C145" s="1" t="s">
        <v>306</v>
      </c>
      <c r="D145" s="1" t="s">
        <v>313</v>
      </c>
      <c r="E145" s="1">
        <v>6</v>
      </c>
      <c r="F145" s="1">
        <v>0</v>
      </c>
      <c r="G145" s="30">
        <v>10.44</v>
      </c>
      <c r="H145" s="30">
        <v>1.74</v>
      </c>
      <c r="I145" s="7">
        <v>5000225053022</v>
      </c>
    </row>
    <row r="146" spans="1:9" x14ac:dyDescent="0.25">
      <c r="A146" s="1">
        <v>12761052</v>
      </c>
      <c r="B146" s="1" t="s">
        <v>304</v>
      </c>
      <c r="C146" s="1" t="s">
        <v>309</v>
      </c>
      <c r="D146" s="1" t="s">
        <v>153</v>
      </c>
      <c r="E146" s="1">
        <v>12</v>
      </c>
      <c r="F146" s="1">
        <v>0</v>
      </c>
      <c r="G146" s="30">
        <v>8.0399999999999991</v>
      </c>
      <c r="H146" s="30">
        <v>0.67</v>
      </c>
      <c r="I146" s="7">
        <v>50273089</v>
      </c>
    </row>
    <row r="147" spans="1:9" x14ac:dyDescent="0.25">
      <c r="A147" s="1">
        <v>34145002</v>
      </c>
      <c r="B147" s="1" t="s">
        <v>235</v>
      </c>
      <c r="C147" s="1" t="s">
        <v>236</v>
      </c>
      <c r="D147" s="1" t="s">
        <v>237</v>
      </c>
      <c r="E147" s="1">
        <v>6</v>
      </c>
      <c r="F147" s="1">
        <v>0</v>
      </c>
      <c r="G147" s="30">
        <v>38.76</v>
      </c>
      <c r="H147" s="30">
        <v>6.46</v>
      </c>
      <c r="I147" s="7">
        <v>5060072100904</v>
      </c>
    </row>
    <row r="148" spans="1:9" x14ac:dyDescent="0.25">
      <c r="A148" s="1">
        <v>34145003</v>
      </c>
      <c r="B148" s="1" t="s">
        <v>235</v>
      </c>
      <c r="C148" s="1" t="s">
        <v>236</v>
      </c>
      <c r="D148" s="1" t="s">
        <v>238</v>
      </c>
      <c r="E148" s="1">
        <v>6</v>
      </c>
      <c r="F148" s="1">
        <v>0</v>
      </c>
      <c r="G148" s="30">
        <v>24.18</v>
      </c>
      <c r="H148" s="30">
        <v>4.03</v>
      </c>
      <c r="I148" s="7">
        <v>5060072101000</v>
      </c>
    </row>
    <row r="149" spans="1:9" x14ac:dyDescent="0.25">
      <c r="A149" s="1">
        <v>34145004</v>
      </c>
      <c r="B149" s="1" t="s">
        <v>235</v>
      </c>
      <c r="C149" s="1" t="s">
        <v>239</v>
      </c>
      <c r="D149" s="1" t="s">
        <v>238</v>
      </c>
      <c r="E149" s="1">
        <v>6</v>
      </c>
      <c r="F149" s="1">
        <v>0</v>
      </c>
      <c r="G149" s="30">
        <v>22.98</v>
      </c>
      <c r="H149" s="30">
        <v>3.83</v>
      </c>
      <c r="I149" s="7" t="s">
        <v>42</v>
      </c>
    </row>
    <row r="150" spans="1:9" x14ac:dyDescent="0.25">
      <c r="A150" s="1">
        <v>34145006</v>
      </c>
      <c r="B150" s="1" t="s">
        <v>235</v>
      </c>
      <c r="C150" s="1" t="s">
        <v>240</v>
      </c>
      <c r="D150" s="1" t="s">
        <v>237</v>
      </c>
      <c r="E150" s="1">
        <v>6</v>
      </c>
      <c r="F150" s="1">
        <v>0</v>
      </c>
      <c r="G150" s="30">
        <v>38.76</v>
      </c>
      <c r="H150" s="30">
        <v>6.46</v>
      </c>
      <c r="I150" s="7" t="s">
        <v>42</v>
      </c>
    </row>
    <row r="151" spans="1:9" x14ac:dyDescent="0.25">
      <c r="A151" s="1">
        <v>34145007</v>
      </c>
      <c r="B151" s="1" t="s">
        <v>235</v>
      </c>
      <c r="C151" s="1" t="s">
        <v>241</v>
      </c>
      <c r="D151" s="1" t="s">
        <v>238</v>
      </c>
      <c r="E151" s="1">
        <v>6</v>
      </c>
      <c r="F151" s="1">
        <v>0</v>
      </c>
      <c r="G151" s="30">
        <v>24.96</v>
      </c>
      <c r="H151" s="30">
        <v>4.16</v>
      </c>
      <c r="I151" s="7" t="s">
        <v>42</v>
      </c>
    </row>
    <row r="152" spans="1:9" x14ac:dyDescent="0.25">
      <c r="A152" s="1">
        <v>34145008</v>
      </c>
      <c r="B152" s="1" t="s">
        <v>235</v>
      </c>
      <c r="C152" s="1" t="s">
        <v>242</v>
      </c>
      <c r="D152" s="1" t="s">
        <v>238</v>
      </c>
      <c r="E152" s="1">
        <v>6</v>
      </c>
      <c r="F152" s="1">
        <v>0</v>
      </c>
      <c r="G152" s="30">
        <v>24.96</v>
      </c>
      <c r="H152" s="30">
        <v>4.16</v>
      </c>
      <c r="I152" s="7" t="s">
        <v>42</v>
      </c>
    </row>
    <row r="153" spans="1:9" x14ac:dyDescent="0.25">
      <c r="A153" s="1">
        <v>29726001</v>
      </c>
      <c r="B153" s="1" t="s">
        <v>243</v>
      </c>
      <c r="C153" s="1" t="s">
        <v>244</v>
      </c>
      <c r="D153" s="1" t="s">
        <v>44</v>
      </c>
      <c r="E153" s="1">
        <v>8</v>
      </c>
      <c r="F153" s="1">
        <v>1</v>
      </c>
      <c r="G153" s="30">
        <v>75.84</v>
      </c>
      <c r="H153" s="30">
        <v>9.48</v>
      </c>
      <c r="I153" s="7">
        <v>8002325490155</v>
      </c>
    </row>
    <row r="154" spans="1:9" x14ac:dyDescent="0.25">
      <c r="A154" s="1">
        <v>29726007</v>
      </c>
      <c r="B154" s="1" t="s">
        <v>243</v>
      </c>
      <c r="C154" s="1" t="s">
        <v>245</v>
      </c>
      <c r="D154" s="1" t="s">
        <v>82</v>
      </c>
      <c r="E154" s="1">
        <v>24</v>
      </c>
      <c r="F154" s="1">
        <v>1</v>
      </c>
      <c r="G154" s="30">
        <v>136.56</v>
      </c>
      <c r="H154" s="30">
        <v>5.69</v>
      </c>
      <c r="I154" s="7">
        <v>8002325490131</v>
      </c>
    </row>
    <row r="155" spans="1:9" x14ac:dyDescent="0.25">
      <c r="A155" s="1">
        <v>29726008</v>
      </c>
      <c r="B155" s="1" t="s">
        <v>243</v>
      </c>
      <c r="C155" s="1" t="s">
        <v>246</v>
      </c>
      <c r="D155" s="1" t="s">
        <v>247</v>
      </c>
      <c r="E155" s="1">
        <v>20</v>
      </c>
      <c r="F155" s="1">
        <v>1</v>
      </c>
      <c r="G155" s="30">
        <v>76.599999999999994</v>
      </c>
      <c r="H155" s="30">
        <v>3.83</v>
      </c>
      <c r="I155" s="7">
        <v>8002325026330</v>
      </c>
    </row>
    <row r="156" spans="1:9" x14ac:dyDescent="0.25">
      <c r="A156" s="1">
        <v>29726012</v>
      </c>
      <c r="B156" s="1" t="s">
        <v>243</v>
      </c>
      <c r="C156" s="1" t="s">
        <v>248</v>
      </c>
      <c r="D156" s="1" t="s">
        <v>49</v>
      </c>
      <c r="E156" s="1">
        <v>8</v>
      </c>
      <c r="F156" s="1">
        <v>1</v>
      </c>
      <c r="G156" s="30">
        <v>54.4</v>
      </c>
      <c r="H156" s="30">
        <v>6.8</v>
      </c>
      <c r="I156" s="7">
        <v>8002325632401</v>
      </c>
    </row>
    <row r="157" spans="1:9" x14ac:dyDescent="0.25">
      <c r="A157" s="1">
        <v>29726013</v>
      </c>
      <c r="B157" s="1" t="s">
        <v>243</v>
      </c>
      <c r="C157" s="1" t="s">
        <v>249</v>
      </c>
      <c r="D157" s="1" t="s">
        <v>44</v>
      </c>
      <c r="E157" s="1">
        <v>8</v>
      </c>
      <c r="F157" s="1">
        <v>1</v>
      </c>
      <c r="G157" s="30">
        <v>54.4</v>
      </c>
      <c r="H157" s="30">
        <v>6.8</v>
      </c>
      <c r="I157" s="7">
        <v>8002325583109</v>
      </c>
    </row>
    <row r="158" spans="1:9" x14ac:dyDescent="0.25">
      <c r="A158" s="1">
        <v>29726023</v>
      </c>
      <c r="B158" s="1" t="s">
        <v>243</v>
      </c>
      <c r="C158" s="1" t="s">
        <v>250</v>
      </c>
      <c r="D158" s="1" t="s">
        <v>84</v>
      </c>
      <c r="E158" s="1">
        <v>8</v>
      </c>
      <c r="F158" s="1">
        <v>1</v>
      </c>
      <c r="G158" s="30">
        <v>38.799999999999997</v>
      </c>
      <c r="H158" s="30">
        <v>4.8499999999999996</v>
      </c>
      <c r="I158" s="7" t="s">
        <v>42</v>
      </c>
    </row>
    <row r="159" spans="1:9" x14ac:dyDescent="0.25">
      <c r="A159" s="1">
        <v>29726024</v>
      </c>
      <c r="B159" s="1" t="s">
        <v>243</v>
      </c>
      <c r="C159" s="1" t="s">
        <v>251</v>
      </c>
      <c r="D159" s="1" t="s">
        <v>57</v>
      </c>
      <c r="E159" s="1">
        <v>12</v>
      </c>
      <c r="F159" s="1">
        <v>1</v>
      </c>
      <c r="G159" s="30">
        <v>36</v>
      </c>
      <c r="H159" s="30">
        <v>3</v>
      </c>
      <c r="I159" s="7" t="s">
        <v>42</v>
      </c>
    </row>
    <row r="160" spans="1:9" x14ac:dyDescent="0.25">
      <c r="A160" s="1">
        <v>29726025</v>
      </c>
      <c r="B160" s="1" t="s">
        <v>243</v>
      </c>
      <c r="C160" s="1" t="s">
        <v>252</v>
      </c>
      <c r="D160" s="1" t="s">
        <v>44</v>
      </c>
      <c r="E160" s="1">
        <v>8</v>
      </c>
      <c r="F160" s="1">
        <v>1</v>
      </c>
      <c r="G160" s="30">
        <v>60.16</v>
      </c>
      <c r="H160" s="30">
        <v>7.52</v>
      </c>
      <c r="I160" s="7" t="s">
        <v>42</v>
      </c>
    </row>
    <row r="161" spans="1:9" x14ac:dyDescent="0.25">
      <c r="A161" s="1">
        <v>29726026</v>
      </c>
      <c r="B161" s="1" t="s">
        <v>243</v>
      </c>
      <c r="C161" s="1" t="s">
        <v>253</v>
      </c>
      <c r="D161" s="1" t="s">
        <v>44</v>
      </c>
      <c r="E161" s="1">
        <v>8</v>
      </c>
      <c r="F161" s="1">
        <v>1</v>
      </c>
      <c r="G161" s="30">
        <v>60.16</v>
      </c>
      <c r="H161" s="30">
        <v>7.52</v>
      </c>
      <c r="I161" s="7" t="s">
        <v>42</v>
      </c>
    </row>
    <row r="162" spans="1:9" x14ac:dyDescent="0.25">
      <c r="A162" s="1">
        <v>28173004</v>
      </c>
      <c r="B162" s="1" t="s">
        <v>254</v>
      </c>
      <c r="C162" s="1" t="s">
        <v>257</v>
      </c>
      <c r="D162" s="1" t="s">
        <v>258</v>
      </c>
      <c r="E162" s="1">
        <v>21</v>
      </c>
      <c r="F162" s="1">
        <v>0</v>
      </c>
      <c r="G162" s="30">
        <v>75.180000000000007</v>
      </c>
      <c r="H162" s="30">
        <v>3.58</v>
      </c>
      <c r="I162" s="7">
        <v>4008355018028</v>
      </c>
    </row>
    <row r="163" spans="1:9" x14ac:dyDescent="0.25">
      <c r="A163" s="1">
        <v>28173009</v>
      </c>
      <c r="B163" s="1" t="s">
        <v>254</v>
      </c>
      <c r="C163" s="1" t="s">
        <v>275</v>
      </c>
      <c r="D163" s="1" t="s">
        <v>84</v>
      </c>
      <c r="E163" s="1">
        <v>15</v>
      </c>
      <c r="F163" s="1">
        <v>0</v>
      </c>
      <c r="G163" s="30">
        <v>210</v>
      </c>
      <c r="H163" s="30">
        <v>14</v>
      </c>
      <c r="I163" s="7">
        <v>4008355033984</v>
      </c>
    </row>
    <row r="164" spans="1:9" x14ac:dyDescent="0.25">
      <c r="A164" s="1">
        <v>28173023</v>
      </c>
      <c r="B164" s="1" t="s">
        <v>254</v>
      </c>
      <c r="C164" s="1" t="s">
        <v>276</v>
      </c>
      <c r="D164" s="1" t="s">
        <v>44</v>
      </c>
      <c r="E164" s="1">
        <v>13</v>
      </c>
      <c r="F164" s="1">
        <v>0</v>
      </c>
      <c r="G164" s="30">
        <v>180.96</v>
      </c>
      <c r="H164" s="30">
        <v>13.92</v>
      </c>
      <c r="I164" s="7">
        <v>4008355015171</v>
      </c>
    </row>
    <row r="165" spans="1:9" x14ac:dyDescent="0.25">
      <c r="A165" s="1">
        <v>28173024</v>
      </c>
      <c r="B165" s="1" t="s">
        <v>254</v>
      </c>
      <c r="C165" s="1" t="s">
        <v>267</v>
      </c>
      <c r="D165" s="1" t="s">
        <v>44</v>
      </c>
      <c r="E165" s="1">
        <v>18</v>
      </c>
      <c r="F165" s="1">
        <v>0</v>
      </c>
      <c r="G165" s="30">
        <v>89.64</v>
      </c>
      <c r="H165" s="30">
        <v>4.9800000000000004</v>
      </c>
      <c r="I165" s="7">
        <v>4008355030112</v>
      </c>
    </row>
    <row r="166" spans="1:9" x14ac:dyDescent="0.25">
      <c r="A166" s="1">
        <v>28173030</v>
      </c>
      <c r="B166" s="1" t="s">
        <v>254</v>
      </c>
      <c r="C166" s="1" t="s">
        <v>268</v>
      </c>
      <c r="D166" s="1" t="s">
        <v>269</v>
      </c>
      <c r="E166" s="1">
        <v>18</v>
      </c>
      <c r="F166" s="1">
        <v>0</v>
      </c>
      <c r="G166" s="30">
        <v>95.04</v>
      </c>
      <c r="H166" s="30">
        <v>5.28</v>
      </c>
      <c r="I166" s="7">
        <v>4008355034127</v>
      </c>
    </row>
    <row r="167" spans="1:9" x14ac:dyDescent="0.25">
      <c r="A167" s="1">
        <v>28173032</v>
      </c>
      <c r="B167" s="1" t="s">
        <v>254</v>
      </c>
      <c r="C167" s="1" t="s">
        <v>255</v>
      </c>
      <c r="D167" s="1" t="s">
        <v>31</v>
      </c>
      <c r="E167" s="1">
        <v>20</v>
      </c>
      <c r="F167" s="1">
        <v>0</v>
      </c>
      <c r="G167" s="30">
        <v>104.4</v>
      </c>
      <c r="H167" s="30">
        <v>5.22</v>
      </c>
      <c r="I167" s="7">
        <v>4008355030211</v>
      </c>
    </row>
    <row r="168" spans="1:9" x14ac:dyDescent="0.25">
      <c r="A168" s="1">
        <v>28173038</v>
      </c>
      <c r="B168" s="1" t="s">
        <v>254</v>
      </c>
      <c r="C168" s="1" t="s">
        <v>261</v>
      </c>
      <c r="D168" s="1" t="s">
        <v>76</v>
      </c>
      <c r="E168" s="1">
        <v>20</v>
      </c>
      <c r="F168" s="1">
        <v>0</v>
      </c>
      <c r="G168" s="30">
        <v>59</v>
      </c>
      <c r="H168" s="30">
        <v>2.95</v>
      </c>
      <c r="I168" s="7">
        <v>4008355030662</v>
      </c>
    </row>
    <row r="169" spans="1:9" x14ac:dyDescent="0.25">
      <c r="A169" s="1">
        <v>28173039</v>
      </c>
      <c r="B169" s="1" t="s">
        <v>254</v>
      </c>
      <c r="C169" s="1" t="s">
        <v>259</v>
      </c>
      <c r="D169" s="1" t="s">
        <v>76</v>
      </c>
      <c r="E169" s="1">
        <v>20</v>
      </c>
      <c r="F169" s="1">
        <v>0</v>
      </c>
      <c r="G169" s="30">
        <v>69</v>
      </c>
      <c r="H169" s="30">
        <v>3.45</v>
      </c>
      <c r="I169" s="7">
        <v>4008355030495</v>
      </c>
    </row>
    <row r="170" spans="1:9" x14ac:dyDescent="0.25">
      <c r="A170" s="1">
        <v>28173041</v>
      </c>
      <c r="B170" s="1" t="s">
        <v>254</v>
      </c>
      <c r="C170" s="1" t="s">
        <v>272</v>
      </c>
      <c r="D170" s="1" t="s">
        <v>31</v>
      </c>
      <c r="E170" s="1">
        <v>16</v>
      </c>
      <c r="F170" s="1">
        <v>0</v>
      </c>
      <c r="G170" s="30">
        <v>67.52</v>
      </c>
      <c r="H170" s="30">
        <v>4.22</v>
      </c>
      <c r="I170" s="7">
        <v>4008355031492</v>
      </c>
    </row>
    <row r="171" spans="1:9" x14ac:dyDescent="0.25">
      <c r="A171" s="1">
        <v>28173042</v>
      </c>
      <c r="B171" s="1" t="s">
        <v>254</v>
      </c>
      <c r="C171" s="1" t="s">
        <v>256</v>
      </c>
      <c r="D171" s="1" t="s">
        <v>31</v>
      </c>
      <c r="E171" s="1">
        <v>20</v>
      </c>
      <c r="F171" s="1">
        <v>0</v>
      </c>
      <c r="G171" s="30">
        <v>104.4</v>
      </c>
      <c r="H171" s="30">
        <v>5.22</v>
      </c>
      <c r="I171" s="7">
        <v>4008355033113</v>
      </c>
    </row>
    <row r="172" spans="1:9" x14ac:dyDescent="0.25">
      <c r="A172" s="1">
        <v>28173043</v>
      </c>
      <c r="B172" s="1" t="s">
        <v>254</v>
      </c>
      <c r="C172" s="1" t="s">
        <v>260</v>
      </c>
      <c r="D172" s="1" t="s">
        <v>76</v>
      </c>
      <c r="E172" s="1">
        <v>20</v>
      </c>
      <c r="F172" s="1">
        <v>0</v>
      </c>
      <c r="G172" s="30">
        <v>74.599999999999994</v>
      </c>
      <c r="H172" s="30">
        <v>3.73</v>
      </c>
      <c r="I172" s="7">
        <v>4008355033748</v>
      </c>
    </row>
    <row r="173" spans="1:9" x14ac:dyDescent="0.25">
      <c r="A173" s="1">
        <v>28173044</v>
      </c>
      <c r="B173" s="1" t="s">
        <v>254</v>
      </c>
      <c r="C173" s="1" t="s">
        <v>262</v>
      </c>
      <c r="D173" s="1" t="s">
        <v>76</v>
      </c>
      <c r="E173" s="1">
        <v>20</v>
      </c>
      <c r="F173" s="1">
        <v>0</v>
      </c>
      <c r="G173" s="30">
        <v>77.599999999999994</v>
      </c>
      <c r="H173" s="30">
        <v>3.88</v>
      </c>
      <c r="I173" s="7">
        <v>4008355030990</v>
      </c>
    </row>
    <row r="174" spans="1:9" x14ac:dyDescent="0.25">
      <c r="A174" s="1">
        <v>28173046</v>
      </c>
      <c r="B174" s="1" t="s">
        <v>254</v>
      </c>
      <c r="C174" s="1" t="s">
        <v>279</v>
      </c>
      <c r="D174" s="1" t="s">
        <v>44</v>
      </c>
      <c r="E174" s="1">
        <v>20</v>
      </c>
      <c r="F174" s="1">
        <v>0</v>
      </c>
      <c r="G174" s="30">
        <v>101.6</v>
      </c>
      <c r="H174" s="30">
        <v>5.08</v>
      </c>
      <c r="I174" s="7">
        <v>4008355018011</v>
      </c>
    </row>
    <row r="175" spans="1:9" x14ac:dyDescent="0.25">
      <c r="A175" s="1">
        <v>28173047</v>
      </c>
      <c r="B175" s="1" t="s">
        <v>254</v>
      </c>
      <c r="C175" s="1" t="s">
        <v>278</v>
      </c>
      <c r="D175" s="1" t="s">
        <v>44</v>
      </c>
      <c r="E175" s="1">
        <v>15</v>
      </c>
      <c r="F175" s="1">
        <v>0</v>
      </c>
      <c r="G175" s="30">
        <v>156.30000000000001</v>
      </c>
      <c r="H175" s="30">
        <v>10.42</v>
      </c>
      <c r="I175" s="7">
        <v>4008355034158</v>
      </c>
    </row>
    <row r="176" spans="1:9" x14ac:dyDescent="0.25">
      <c r="A176" s="1">
        <v>28173049</v>
      </c>
      <c r="B176" s="1" t="s">
        <v>254</v>
      </c>
      <c r="C176" s="1" t="s">
        <v>263</v>
      </c>
      <c r="D176" s="1" t="s">
        <v>44</v>
      </c>
      <c r="E176" s="1">
        <v>21</v>
      </c>
      <c r="F176" s="1">
        <v>0</v>
      </c>
      <c r="G176" s="30">
        <v>59.22</v>
      </c>
      <c r="H176" s="30">
        <v>2.82</v>
      </c>
      <c r="I176" s="7">
        <v>4008355035063</v>
      </c>
    </row>
    <row r="177" spans="1:9" x14ac:dyDescent="0.25">
      <c r="A177" s="1">
        <v>28173050</v>
      </c>
      <c r="B177" s="1" t="s">
        <v>254</v>
      </c>
      <c r="C177" s="1" t="s">
        <v>264</v>
      </c>
      <c r="D177" s="1" t="s">
        <v>44</v>
      </c>
      <c r="E177" s="1">
        <v>21</v>
      </c>
      <c r="F177" s="1">
        <v>0</v>
      </c>
      <c r="G177" s="30">
        <v>59.22</v>
      </c>
      <c r="H177" s="30">
        <v>2.82</v>
      </c>
      <c r="I177" s="7">
        <v>4008355035070</v>
      </c>
    </row>
    <row r="178" spans="1:9" x14ac:dyDescent="0.25">
      <c r="A178" s="1">
        <v>28173051</v>
      </c>
      <c r="B178" s="1" t="s">
        <v>254</v>
      </c>
      <c r="C178" s="1" t="s">
        <v>265</v>
      </c>
      <c r="D178" s="1" t="s">
        <v>44</v>
      </c>
      <c r="E178" s="1">
        <v>21</v>
      </c>
      <c r="F178" s="1">
        <v>0</v>
      </c>
      <c r="G178" s="30">
        <v>59.22</v>
      </c>
      <c r="H178" s="30">
        <v>2.82</v>
      </c>
      <c r="I178" s="7">
        <v>4008355035186</v>
      </c>
    </row>
    <row r="179" spans="1:9" x14ac:dyDescent="0.25">
      <c r="A179" s="1">
        <v>28173052</v>
      </c>
      <c r="B179" s="1" t="s">
        <v>254</v>
      </c>
      <c r="C179" s="1" t="s">
        <v>266</v>
      </c>
      <c r="D179" s="1" t="s">
        <v>44</v>
      </c>
      <c r="E179" s="1">
        <v>21</v>
      </c>
      <c r="F179" s="1">
        <v>0</v>
      </c>
      <c r="G179" s="30">
        <v>74.55</v>
      </c>
      <c r="H179" s="30">
        <v>3.55</v>
      </c>
      <c r="I179" s="7">
        <v>4008355035179</v>
      </c>
    </row>
    <row r="180" spans="1:9" x14ac:dyDescent="0.25">
      <c r="A180" s="1">
        <v>28173053</v>
      </c>
      <c r="B180" s="1" t="s">
        <v>254</v>
      </c>
      <c r="C180" s="1" t="s">
        <v>280</v>
      </c>
      <c r="D180" s="1" t="s">
        <v>281</v>
      </c>
      <c r="E180" s="1">
        <v>10</v>
      </c>
      <c r="F180" s="1">
        <v>0</v>
      </c>
      <c r="G180" s="30">
        <v>252</v>
      </c>
      <c r="H180" s="30">
        <v>25.2</v>
      </c>
      <c r="I180" s="7">
        <v>4008355034998</v>
      </c>
    </row>
    <row r="181" spans="1:9" x14ac:dyDescent="0.25">
      <c r="A181" s="1">
        <v>28173057</v>
      </c>
      <c r="B181" s="1" t="s">
        <v>254</v>
      </c>
      <c r="C181" s="1" t="s">
        <v>277</v>
      </c>
      <c r="D181" s="1" t="s">
        <v>76</v>
      </c>
      <c r="E181" s="1">
        <v>8</v>
      </c>
      <c r="F181" s="1">
        <v>0</v>
      </c>
      <c r="G181" s="30">
        <v>123.04</v>
      </c>
      <c r="H181" s="30">
        <v>15.38</v>
      </c>
      <c r="I181" s="7">
        <v>4008355034745</v>
      </c>
    </row>
    <row r="182" spans="1:9" x14ac:dyDescent="0.25">
      <c r="A182" s="1">
        <v>28173059</v>
      </c>
      <c r="B182" s="1" t="s">
        <v>254</v>
      </c>
      <c r="C182" s="1" t="s">
        <v>270</v>
      </c>
      <c r="D182" s="1" t="s">
        <v>31</v>
      </c>
      <c r="E182" s="1">
        <v>20</v>
      </c>
      <c r="F182" s="1">
        <v>0</v>
      </c>
      <c r="G182" s="30">
        <v>107.6</v>
      </c>
      <c r="H182" s="30">
        <v>5.38</v>
      </c>
      <c r="I182" s="7">
        <v>4008355035001</v>
      </c>
    </row>
    <row r="183" spans="1:9" x14ac:dyDescent="0.25">
      <c r="A183" s="1">
        <v>28173060</v>
      </c>
      <c r="B183" s="1" t="s">
        <v>254</v>
      </c>
      <c r="C183" s="1" t="s">
        <v>271</v>
      </c>
      <c r="D183" s="1" t="s">
        <v>31</v>
      </c>
      <c r="E183" s="1">
        <v>20</v>
      </c>
      <c r="F183" s="1">
        <v>0</v>
      </c>
      <c r="G183" s="30">
        <v>107.6</v>
      </c>
      <c r="H183" s="30">
        <v>5.38</v>
      </c>
      <c r="I183" s="7">
        <v>4008355035018</v>
      </c>
    </row>
    <row r="184" spans="1:9" x14ac:dyDescent="0.25">
      <c r="A184" s="1">
        <v>28173062</v>
      </c>
      <c r="B184" s="1" t="s">
        <v>254</v>
      </c>
      <c r="C184" s="1" t="s">
        <v>273</v>
      </c>
      <c r="D184" s="1" t="s">
        <v>31</v>
      </c>
      <c r="E184" s="1">
        <v>16</v>
      </c>
      <c r="F184" s="1">
        <v>0</v>
      </c>
      <c r="G184" s="30">
        <v>48.48</v>
      </c>
      <c r="H184" s="30">
        <v>3.03</v>
      </c>
      <c r="I184" s="7">
        <v>4008355034790</v>
      </c>
    </row>
    <row r="185" spans="1:9" x14ac:dyDescent="0.25">
      <c r="A185" s="1">
        <v>28173063</v>
      </c>
      <c r="B185" s="1" t="s">
        <v>254</v>
      </c>
      <c r="C185" s="1" t="s">
        <v>274</v>
      </c>
      <c r="D185" s="1" t="s">
        <v>31</v>
      </c>
      <c r="E185" s="1">
        <v>16</v>
      </c>
      <c r="F185" s="1">
        <v>0</v>
      </c>
      <c r="G185" s="30">
        <v>79.680000000000007</v>
      </c>
      <c r="H185" s="30">
        <v>4.9800000000000004</v>
      </c>
      <c r="I185" s="7">
        <v>4008355034820</v>
      </c>
    </row>
    <row r="186" spans="1:9" x14ac:dyDescent="0.25">
      <c r="A186" s="1">
        <v>28173065</v>
      </c>
      <c r="B186" s="1" t="s">
        <v>254</v>
      </c>
      <c r="C186" s="1" t="s">
        <v>282</v>
      </c>
      <c r="D186" s="1" t="s">
        <v>41</v>
      </c>
      <c r="E186" s="1">
        <v>13</v>
      </c>
      <c r="F186" s="1">
        <v>0</v>
      </c>
      <c r="G186" s="30">
        <v>80.599999999999994</v>
      </c>
      <c r="H186" s="30">
        <v>6.2</v>
      </c>
      <c r="I186" s="7" t="s">
        <v>42</v>
      </c>
    </row>
    <row r="187" spans="1:9" x14ac:dyDescent="0.25">
      <c r="A187" s="1">
        <v>28173066</v>
      </c>
      <c r="B187" s="1" t="s">
        <v>254</v>
      </c>
      <c r="C187" s="1" t="s">
        <v>283</v>
      </c>
      <c r="D187" s="1" t="s">
        <v>76</v>
      </c>
      <c r="E187" s="1">
        <v>20</v>
      </c>
      <c r="F187" s="1">
        <v>0</v>
      </c>
      <c r="G187" s="30">
        <v>77.599999999999994</v>
      </c>
      <c r="H187" s="30">
        <v>3.88</v>
      </c>
      <c r="I187" s="7" t="s">
        <v>42</v>
      </c>
    </row>
    <row r="188" spans="1:9" x14ac:dyDescent="0.25">
      <c r="A188" s="1">
        <v>28173067</v>
      </c>
      <c r="B188" s="1" t="s">
        <v>254</v>
      </c>
      <c r="C188" s="1" t="s">
        <v>284</v>
      </c>
      <c r="D188" s="1" t="s">
        <v>285</v>
      </c>
      <c r="E188" s="1">
        <v>9</v>
      </c>
      <c r="F188" s="1">
        <v>0</v>
      </c>
      <c r="G188" s="30">
        <v>152.72999999999999</v>
      </c>
      <c r="H188" s="30">
        <v>16.97</v>
      </c>
      <c r="I188" s="7" t="s">
        <v>42</v>
      </c>
    </row>
    <row r="189" spans="1:9" x14ac:dyDescent="0.25">
      <c r="A189" s="1">
        <v>28173068</v>
      </c>
      <c r="B189" s="1" t="s">
        <v>254</v>
      </c>
      <c r="C189" s="1" t="s">
        <v>286</v>
      </c>
      <c r="D189" s="1" t="s">
        <v>287</v>
      </c>
      <c r="E189" s="1">
        <v>16</v>
      </c>
      <c r="F189" s="1">
        <v>0</v>
      </c>
      <c r="G189" s="30">
        <v>71.2</v>
      </c>
      <c r="H189" s="30">
        <v>4.45</v>
      </c>
      <c r="I189" s="7" t="s">
        <v>42</v>
      </c>
    </row>
    <row r="190" spans="1:9" x14ac:dyDescent="0.25">
      <c r="A190" s="1">
        <v>28173069</v>
      </c>
      <c r="B190" s="1" t="s">
        <v>254</v>
      </c>
      <c r="C190" s="1" t="s">
        <v>288</v>
      </c>
      <c r="D190" s="1" t="s">
        <v>31</v>
      </c>
      <c r="E190" s="1">
        <v>20</v>
      </c>
      <c r="F190" s="1">
        <v>0</v>
      </c>
      <c r="G190" s="30">
        <v>104.4</v>
      </c>
      <c r="H190" s="30">
        <v>5.22</v>
      </c>
      <c r="I190" s="7" t="s">
        <v>42</v>
      </c>
    </row>
    <row r="191" spans="1:9" x14ac:dyDescent="0.25">
      <c r="A191" s="1">
        <v>28173070</v>
      </c>
      <c r="B191" s="1" t="s">
        <v>254</v>
      </c>
      <c r="C191" s="1" t="s">
        <v>289</v>
      </c>
      <c r="D191" s="1" t="s">
        <v>31</v>
      </c>
      <c r="E191" s="1">
        <v>20</v>
      </c>
      <c r="F191" s="1">
        <v>0</v>
      </c>
      <c r="G191" s="30">
        <v>104.4</v>
      </c>
      <c r="H191" s="30">
        <v>5.22</v>
      </c>
      <c r="I191" s="7" t="s">
        <v>42</v>
      </c>
    </row>
    <row r="192" spans="1:9" x14ac:dyDescent="0.25">
      <c r="A192" s="1">
        <v>28173071</v>
      </c>
      <c r="B192" s="1" t="s">
        <v>254</v>
      </c>
      <c r="C192" s="1" t="s">
        <v>290</v>
      </c>
      <c r="D192" s="1" t="s">
        <v>31</v>
      </c>
      <c r="E192" s="1">
        <v>20</v>
      </c>
      <c r="F192" s="1">
        <v>0</v>
      </c>
      <c r="G192" s="4">
        <v>104.4</v>
      </c>
      <c r="H192" s="4">
        <v>5.22</v>
      </c>
      <c r="I192" s="7" t="s">
        <v>42</v>
      </c>
    </row>
    <row r="193" spans="1:9" x14ac:dyDescent="0.25">
      <c r="A193" s="1">
        <v>28173072</v>
      </c>
      <c r="B193" s="1" t="s">
        <v>254</v>
      </c>
      <c r="C193" s="1" t="s">
        <v>291</v>
      </c>
      <c r="D193" s="1" t="s">
        <v>84</v>
      </c>
      <c r="E193" s="1">
        <v>16</v>
      </c>
      <c r="F193" s="1">
        <v>0</v>
      </c>
      <c r="G193" s="4">
        <v>47.2</v>
      </c>
      <c r="H193" s="4">
        <v>2.95</v>
      </c>
      <c r="I193" s="7" t="s">
        <v>42</v>
      </c>
    </row>
    <row r="194" spans="1:9" x14ac:dyDescent="0.25">
      <c r="A194" s="1">
        <v>28173073</v>
      </c>
      <c r="B194" s="1" t="s">
        <v>254</v>
      </c>
      <c r="C194" s="1" t="s">
        <v>292</v>
      </c>
      <c r="D194" s="1" t="s">
        <v>84</v>
      </c>
      <c r="E194" s="1">
        <v>16</v>
      </c>
      <c r="F194" s="1">
        <v>0</v>
      </c>
      <c r="G194" s="4">
        <v>47.2</v>
      </c>
      <c r="H194" s="4">
        <v>2.95</v>
      </c>
      <c r="I194" s="7" t="s">
        <v>42</v>
      </c>
    </row>
    <row r="195" spans="1:9" x14ac:dyDescent="0.25">
      <c r="A195" s="1">
        <v>28173074</v>
      </c>
      <c r="B195" s="1" t="s">
        <v>254</v>
      </c>
      <c r="C195" s="1" t="s">
        <v>293</v>
      </c>
      <c r="D195" s="1" t="s">
        <v>44</v>
      </c>
      <c r="E195" s="1">
        <v>21</v>
      </c>
      <c r="F195" s="1">
        <v>0</v>
      </c>
      <c r="G195" s="4">
        <v>80.849999999999994</v>
      </c>
      <c r="H195" s="4">
        <v>3.85</v>
      </c>
      <c r="I195" s="7" t="s">
        <v>42</v>
      </c>
    </row>
    <row r="196" spans="1:9" x14ac:dyDescent="0.25">
      <c r="A196" s="1">
        <v>28173075</v>
      </c>
      <c r="B196" s="1" t="s">
        <v>254</v>
      </c>
      <c r="C196" s="1" t="s">
        <v>294</v>
      </c>
      <c r="D196" s="1" t="s">
        <v>44</v>
      </c>
      <c r="E196" s="1">
        <v>21</v>
      </c>
      <c r="F196" s="1">
        <v>0</v>
      </c>
      <c r="G196" s="4">
        <v>80.849999999999994</v>
      </c>
      <c r="H196" s="4">
        <v>3.85</v>
      </c>
      <c r="I196" s="7" t="s">
        <v>42</v>
      </c>
    </row>
    <row r="197" spans="1:9" x14ac:dyDescent="0.25">
      <c r="A197" s="1">
        <v>28173076</v>
      </c>
      <c r="B197" s="1" t="s">
        <v>254</v>
      </c>
      <c r="C197" s="1" t="s">
        <v>295</v>
      </c>
      <c r="D197" s="1" t="s">
        <v>44</v>
      </c>
      <c r="E197" s="1">
        <v>15</v>
      </c>
      <c r="F197" s="1">
        <v>0</v>
      </c>
      <c r="G197" s="4">
        <v>131.25</v>
      </c>
      <c r="H197" s="4">
        <v>8.75</v>
      </c>
      <c r="I197" s="7" t="s">
        <v>42</v>
      </c>
    </row>
    <row r="198" spans="1:9" x14ac:dyDescent="0.25">
      <c r="A198" s="1">
        <v>28173077</v>
      </c>
      <c r="B198" s="1" t="s">
        <v>254</v>
      </c>
      <c r="C198" s="1" t="s">
        <v>296</v>
      </c>
      <c r="D198" s="1" t="s">
        <v>44</v>
      </c>
      <c r="E198" s="1">
        <v>15</v>
      </c>
      <c r="F198" s="1">
        <v>0</v>
      </c>
      <c r="G198" s="4">
        <v>120.75</v>
      </c>
      <c r="H198" s="4">
        <v>8.0500000000000007</v>
      </c>
      <c r="I198" s="7" t="s">
        <v>42</v>
      </c>
    </row>
    <row r="199" spans="1:9" x14ac:dyDescent="0.25">
      <c r="A199" s="1">
        <v>28173078</v>
      </c>
      <c r="B199" s="1" t="s">
        <v>254</v>
      </c>
      <c r="C199" s="1" t="s">
        <v>297</v>
      </c>
      <c r="D199" s="1" t="s">
        <v>179</v>
      </c>
      <c r="E199" s="1">
        <v>12</v>
      </c>
      <c r="F199" s="1">
        <v>0</v>
      </c>
      <c r="G199" s="4">
        <v>55.56</v>
      </c>
      <c r="H199" s="4">
        <v>4.63</v>
      </c>
      <c r="I199" s="7" t="s">
        <v>42</v>
      </c>
    </row>
    <row r="200" spans="1:9" x14ac:dyDescent="0.25">
      <c r="G200" s="4"/>
      <c r="H200" s="4"/>
      <c r="I200" s="7"/>
    </row>
    <row r="201" spans="1:9" x14ac:dyDescent="0.25">
      <c r="G201" s="4"/>
      <c r="H201" s="4"/>
      <c r="I201" s="7"/>
    </row>
    <row r="202" spans="1:9" x14ac:dyDescent="0.25">
      <c r="G202" s="4"/>
      <c r="H202" s="4"/>
      <c r="I202" s="7"/>
    </row>
    <row r="203" spans="1:9" x14ac:dyDescent="0.25">
      <c r="A203"/>
      <c r="B203"/>
      <c r="C203"/>
      <c r="D203"/>
      <c r="E203"/>
      <c r="F203"/>
      <c r="G203" s="4"/>
      <c r="H203" s="12"/>
      <c r="I203" s="7"/>
    </row>
    <row r="204" spans="1:9" x14ac:dyDescent="0.25">
      <c r="A204"/>
      <c r="B204"/>
      <c r="C204"/>
      <c r="D204"/>
      <c r="E204"/>
      <c r="F204"/>
      <c r="G204" s="4"/>
      <c r="H204" s="12"/>
      <c r="I204" s="7"/>
    </row>
    <row r="205" spans="1:9" x14ac:dyDescent="0.25">
      <c r="A205"/>
      <c r="B205"/>
      <c r="C205"/>
      <c r="D205"/>
      <c r="E205"/>
      <c r="F205"/>
      <c r="G205" s="4"/>
      <c r="H205" s="12"/>
      <c r="I205" s="7"/>
    </row>
    <row r="206" spans="1:9" x14ac:dyDescent="0.25">
      <c r="A206"/>
      <c r="B206"/>
      <c r="C206"/>
      <c r="D206"/>
      <c r="E206"/>
      <c r="F206"/>
      <c r="G206" s="4"/>
      <c r="H206" s="12"/>
      <c r="I206" s="7"/>
    </row>
    <row r="207" spans="1:9" x14ac:dyDescent="0.25">
      <c r="A207"/>
      <c r="B207"/>
      <c r="C207"/>
      <c r="D207"/>
      <c r="E207"/>
      <c r="F207"/>
      <c r="G207" s="4"/>
      <c r="H207" s="12"/>
      <c r="I207" s="7"/>
    </row>
    <row r="208" spans="1:9" x14ac:dyDescent="0.25">
      <c r="A208"/>
      <c r="B208"/>
      <c r="C208"/>
      <c r="D208"/>
      <c r="E208"/>
      <c r="F208"/>
      <c r="G208" s="4"/>
      <c r="H208" s="12"/>
      <c r="I208" s="7"/>
    </row>
    <row r="209" spans="1:9" x14ac:dyDescent="0.25">
      <c r="A209"/>
      <c r="B209"/>
      <c r="C209"/>
      <c r="D209"/>
      <c r="E209"/>
      <c r="F209"/>
      <c r="G209" s="4"/>
      <c r="H209" s="12"/>
      <c r="I209" s="7"/>
    </row>
    <row r="210" spans="1:9" x14ac:dyDescent="0.25">
      <c r="A210"/>
      <c r="B210"/>
      <c r="C210"/>
      <c r="D210"/>
      <c r="E210"/>
      <c r="F210"/>
      <c r="G210" s="4"/>
      <c r="H210" s="12"/>
      <c r="I210" s="7"/>
    </row>
    <row r="211" spans="1:9" x14ac:dyDescent="0.25">
      <c r="A211"/>
      <c r="B211"/>
      <c r="C211"/>
      <c r="D211"/>
      <c r="E211"/>
      <c r="F211"/>
      <c r="G211" s="4"/>
      <c r="H211" s="12"/>
      <c r="I211" s="7"/>
    </row>
    <row r="212" spans="1:9" x14ac:dyDescent="0.25">
      <c r="A212"/>
      <c r="B212"/>
      <c r="C212"/>
      <c r="D212"/>
      <c r="E212"/>
      <c r="F212"/>
      <c r="G212" s="4"/>
      <c r="H212" s="12"/>
      <c r="I212" s="7"/>
    </row>
    <row r="213" spans="1:9" x14ac:dyDescent="0.25">
      <c r="A213"/>
      <c r="B213"/>
      <c r="C213"/>
      <c r="D213"/>
      <c r="E213"/>
      <c r="F213"/>
      <c r="G213" s="4"/>
      <c r="H213" s="12"/>
      <c r="I213" s="7"/>
    </row>
    <row r="214" spans="1:9" x14ac:dyDescent="0.25">
      <c r="A214"/>
      <c r="B214"/>
      <c r="C214"/>
      <c r="D214"/>
      <c r="E214"/>
      <c r="F214"/>
      <c r="G214" s="4"/>
      <c r="H214" s="12"/>
      <c r="I214" s="7"/>
    </row>
    <row r="215" spans="1:9" x14ac:dyDescent="0.25">
      <c r="A215"/>
      <c r="B215"/>
      <c r="C215"/>
      <c r="D215"/>
      <c r="E215"/>
      <c r="F215"/>
      <c r="G215" s="4"/>
      <c r="H215" s="12"/>
      <c r="I215" s="7"/>
    </row>
    <row r="216" spans="1:9" x14ac:dyDescent="0.25">
      <c r="A216"/>
      <c r="B216"/>
      <c r="C216"/>
      <c r="D216"/>
      <c r="E216"/>
      <c r="F216"/>
      <c r="G216" s="4"/>
      <c r="H216" s="12"/>
      <c r="I216" s="7"/>
    </row>
    <row r="217" spans="1:9" x14ac:dyDescent="0.25">
      <c r="A217"/>
      <c r="B217"/>
      <c r="C217"/>
      <c r="D217"/>
      <c r="E217"/>
      <c r="F217"/>
      <c r="G217" s="4"/>
      <c r="H217" s="12"/>
      <c r="I217" s="7"/>
    </row>
    <row r="218" spans="1:9" x14ac:dyDescent="0.25">
      <c r="A218"/>
      <c r="B218"/>
      <c r="C218"/>
      <c r="D218"/>
      <c r="E218"/>
      <c r="F218"/>
      <c r="G218" s="4"/>
      <c r="H218" s="12"/>
      <c r="I218" s="7"/>
    </row>
    <row r="219" spans="1:9" x14ac:dyDescent="0.25">
      <c r="A219"/>
      <c r="B219"/>
      <c r="C219"/>
      <c r="D219"/>
      <c r="E219"/>
      <c r="F219"/>
      <c r="G219" s="4"/>
      <c r="H219" s="12"/>
      <c r="I219" s="7"/>
    </row>
    <row r="220" spans="1:9" x14ac:dyDescent="0.25">
      <c r="A220"/>
      <c r="B220"/>
      <c r="C220"/>
      <c r="D220"/>
      <c r="E220"/>
      <c r="F220"/>
      <c r="G220" s="4"/>
      <c r="H220" s="12"/>
      <c r="I220" s="7"/>
    </row>
    <row r="221" spans="1:9" x14ac:dyDescent="0.25">
      <c r="A221"/>
      <c r="B221"/>
      <c r="C221"/>
      <c r="D221"/>
      <c r="E221"/>
      <c r="F221"/>
      <c r="G221" s="4"/>
      <c r="H221" s="12"/>
      <c r="I221" s="7"/>
    </row>
    <row r="222" spans="1:9" x14ac:dyDescent="0.25">
      <c r="A222"/>
      <c r="B222"/>
      <c r="C222"/>
      <c r="D222"/>
      <c r="E222"/>
      <c r="F222"/>
      <c r="G222" s="4"/>
      <c r="H222" s="12"/>
      <c r="I222" s="7"/>
    </row>
    <row r="223" spans="1:9" x14ac:dyDescent="0.25">
      <c r="A223"/>
      <c r="B223"/>
      <c r="C223"/>
      <c r="D223"/>
      <c r="E223"/>
      <c r="F223"/>
      <c r="G223" s="4"/>
      <c r="H223" s="12"/>
      <c r="I223" s="7"/>
    </row>
    <row r="224" spans="1:9" x14ac:dyDescent="0.25">
      <c r="A224"/>
      <c r="B224"/>
      <c r="C224"/>
      <c r="D224"/>
      <c r="E224"/>
      <c r="F224"/>
      <c r="G224" s="4"/>
      <c r="H224" s="12"/>
      <c r="I224" s="7"/>
    </row>
    <row r="225" spans="1:9" x14ac:dyDescent="0.25">
      <c r="A225"/>
      <c r="B225"/>
      <c r="C225"/>
      <c r="D225"/>
      <c r="E225"/>
      <c r="F225"/>
      <c r="G225" s="4"/>
      <c r="H225" s="12"/>
      <c r="I225" s="7"/>
    </row>
    <row r="226" spans="1:9" x14ac:dyDescent="0.25">
      <c r="A226"/>
      <c r="B226"/>
      <c r="C226"/>
      <c r="D226"/>
      <c r="E226"/>
      <c r="F226"/>
      <c r="G226" s="4"/>
      <c r="H226" s="12"/>
      <c r="I226" s="7"/>
    </row>
    <row r="227" spans="1:9" x14ac:dyDescent="0.25">
      <c r="A227"/>
      <c r="B227"/>
      <c r="C227"/>
      <c r="D227"/>
      <c r="E227"/>
      <c r="F227"/>
      <c r="G227" s="4"/>
      <c r="H227" s="12"/>
      <c r="I227" s="7"/>
    </row>
    <row r="228" spans="1:9" x14ac:dyDescent="0.25">
      <c r="A228"/>
      <c r="B228"/>
      <c r="C228"/>
      <c r="D228"/>
      <c r="E228"/>
      <c r="F228"/>
      <c r="G228" s="4"/>
      <c r="H228" s="12"/>
      <c r="I228" s="7"/>
    </row>
    <row r="229" spans="1:9" x14ac:dyDescent="0.25">
      <c r="A229"/>
      <c r="B229"/>
      <c r="C229"/>
      <c r="D229"/>
      <c r="E229"/>
      <c r="F229"/>
      <c r="G229" s="4"/>
      <c r="H229" s="12"/>
      <c r="I229" s="7"/>
    </row>
    <row r="230" spans="1:9" x14ac:dyDescent="0.25">
      <c r="A230"/>
      <c r="B230"/>
      <c r="C230"/>
      <c r="D230"/>
      <c r="E230"/>
      <c r="F230"/>
      <c r="G230" s="4"/>
      <c r="H230" s="12"/>
      <c r="I230" s="7"/>
    </row>
    <row r="231" spans="1:9" x14ac:dyDescent="0.25">
      <c r="A231"/>
      <c r="B231"/>
      <c r="C231"/>
      <c r="D231"/>
      <c r="E231"/>
      <c r="F231"/>
      <c r="G231" s="4"/>
      <c r="H231" s="12"/>
      <c r="I231" s="7"/>
    </row>
    <row r="232" spans="1:9" x14ac:dyDescent="0.25">
      <c r="A232"/>
      <c r="B232"/>
      <c r="C232"/>
      <c r="D232"/>
      <c r="E232"/>
      <c r="F232"/>
      <c r="G232" s="4"/>
      <c r="H232" s="12"/>
      <c r="I232" s="7"/>
    </row>
    <row r="233" spans="1:9" x14ac:dyDescent="0.25">
      <c r="A233"/>
      <c r="B233"/>
      <c r="C233"/>
      <c r="D233"/>
      <c r="E233"/>
      <c r="F233"/>
      <c r="G233" s="4"/>
      <c r="H233" s="12"/>
      <c r="I233" s="7"/>
    </row>
    <row r="234" spans="1:9" x14ac:dyDescent="0.25">
      <c r="A234"/>
      <c r="B234"/>
      <c r="C234"/>
      <c r="D234"/>
      <c r="E234"/>
      <c r="F234"/>
      <c r="G234" s="4"/>
      <c r="H234" s="12"/>
      <c r="I234" s="7"/>
    </row>
    <row r="235" spans="1:9" x14ac:dyDescent="0.25">
      <c r="A235"/>
      <c r="B235"/>
      <c r="C235"/>
      <c r="D235"/>
      <c r="E235"/>
      <c r="F235"/>
      <c r="G235" s="4"/>
      <c r="H235" s="12"/>
      <c r="I235" s="7"/>
    </row>
    <row r="236" spans="1:9" x14ac:dyDescent="0.25">
      <c r="A236"/>
      <c r="B236"/>
      <c r="C236"/>
      <c r="D236"/>
      <c r="E236"/>
      <c r="F236"/>
      <c r="G236" s="4"/>
      <c r="H236" s="12"/>
      <c r="I236" s="7"/>
    </row>
    <row r="237" spans="1:9" x14ac:dyDescent="0.25">
      <c r="A237"/>
      <c r="B237"/>
      <c r="C237"/>
      <c r="D237"/>
      <c r="E237"/>
      <c r="F237"/>
      <c r="G237" s="4"/>
      <c r="H237" s="12"/>
      <c r="I237" s="7"/>
    </row>
    <row r="238" spans="1:9" x14ac:dyDescent="0.25">
      <c r="A238"/>
      <c r="B238"/>
      <c r="C238"/>
      <c r="D238"/>
      <c r="E238"/>
      <c r="F238"/>
      <c r="G238" s="4"/>
      <c r="H238" s="12"/>
      <c r="I238" s="7"/>
    </row>
    <row r="239" spans="1:9" x14ac:dyDescent="0.25">
      <c r="A239"/>
      <c r="B239"/>
      <c r="C239"/>
      <c r="D239"/>
      <c r="E239"/>
      <c r="F239"/>
      <c r="G239" s="4"/>
      <c r="H239" s="12"/>
      <c r="I239" s="7"/>
    </row>
    <row r="240" spans="1:9" x14ac:dyDescent="0.25">
      <c r="A240"/>
      <c r="B240"/>
      <c r="C240"/>
      <c r="D240"/>
      <c r="E240"/>
      <c r="F240"/>
      <c r="G240" s="4"/>
      <c r="H240" s="12"/>
      <c r="I240" s="7"/>
    </row>
    <row r="241" spans="1:9" x14ac:dyDescent="0.25">
      <c r="A241"/>
      <c r="B241"/>
      <c r="C241"/>
      <c r="D241"/>
      <c r="E241"/>
      <c r="F241"/>
      <c r="G241" s="4"/>
      <c r="H241" s="12"/>
      <c r="I241" s="7"/>
    </row>
    <row r="242" spans="1:9" x14ac:dyDescent="0.25">
      <c r="A242"/>
      <c r="B242"/>
      <c r="C242"/>
      <c r="D242"/>
      <c r="E242"/>
      <c r="F242"/>
      <c r="G242" s="4"/>
      <c r="H242" s="12"/>
      <c r="I242" s="7"/>
    </row>
    <row r="243" spans="1:9" x14ac:dyDescent="0.25">
      <c r="A243"/>
      <c r="B243"/>
      <c r="C243"/>
      <c r="D243"/>
      <c r="E243"/>
      <c r="F243"/>
      <c r="G243" s="4"/>
      <c r="H243" s="12"/>
      <c r="I243" s="7"/>
    </row>
    <row r="244" spans="1:9" x14ac:dyDescent="0.25">
      <c r="A244"/>
      <c r="B244"/>
      <c r="C244"/>
      <c r="D244"/>
      <c r="E244"/>
      <c r="F244"/>
      <c r="G244" s="4"/>
      <c r="H244" s="12"/>
      <c r="I244" s="7"/>
    </row>
    <row r="245" spans="1:9" x14ac:dyDescent="0.25">
      <c r="A245"/>
      <c r="B245"/>
      <c r="C245"/>
      <c r="D245"/>
      <c r="E245"/>
      <c r="F245"/>
      <c r="G245" s="4"/>
      <c r="H245" s="12"/>
      <c r="I245" s="7"/>
    </row>
    <row r="246" spans="1:9" x14ac:dyDescent="0.25">
      <c r="A246"/>
      <c r="B246"/>
      <c r="C246"/>
      <c r="D246"/>
      <c r="E246"/>
      <c r="F246"/>
      <c r="G246" s="4"/>
      <c r="H246" s="12"/>
      <c r="I246" s="7"/>
    </row>
    <row r="247" spans="1:9" x14ac:dyDescent="0.25">
      <c r="A247"/>
      <c r="B247"/>
      <c r="C247"/>
      <c r="D247"/>
      <c r="E247"/>
      <c r="F247"/>
      <c r="G247" s="4"/>
      <c r="H247" s="12"/>
      <c r="I247" s="7"/>
    </row>
    <row r="248" spans="1:9" x14ac:dyDescent="0.25">
      <c r="A248"/>
      <c r="B248"/>
      <c r="C248"/>
      <c r="D248"/>
      <c r="E248"/>
      <c r="F248"/>
      <c r="G248" s="4"/>
      <c r="H248" s="12"/>
      <c r="I248" s="7"/>
    </row>
    <row r="249" spans="1:9" x14ac:dyDescent="0.25">
      <c r="A249"/>
      <c r="B249"/>
      <c r="C249"/>
      <c r="D249"/>
      <c r="E249"/>
      <c r="F249"/>
      <c r="G249" s="4"/>
      <c r="H249" s="12"/>
      <c r="I249" s="7"/>
    </row>
    <row r="250" spans="1:9" x14ac:dyDescent="0.25">
      <c r="A250"/>
      <c r="B250"/>
      <c r="C250"/>
      <c r="D250"/>
      <c r="E250"/>
      <c r="F250"/>
      <c r="G250" s="4"/>
      <c r="H250" s="12"/>
      <c r="I250" s="7"/>
    </row>
    <row r="251" spans="1:9" x14ac:dyDescent="0.25">
      <c r="A251"/>
      <c r="B251"/>
      <c r="C251"/>
      <c r="D251"/>
      <c r="E251"/>
      <c r="F251"/>
      <c r="G251" s="4"/>
      <c r="H251" s="12"/>
      <c r="I251" s="7"/>
    </row>
    <row r="252" spans="1:9" x14ac:dyDescent="0.25">
      <c r="A252"/>
      <c r="B252"/>
      <c r="C252"/>
      <c r="D252"/>
      <c r="E252"/>
      <c r="F252"/>
      <c r="G252" s="4"/>
      <c r="H252" s="12"/>
      <c r="I252" s="7"/>
    </row>
    <row r="253" spans="1:9" x14ac:dyDescent="0.25">
      <c r="A253"/>
      <c r="B253"/>
      <c r="C253"/>
      <c r="D253"/>
      <c r="E253"/>
      <c r="F253"/>
      <c r="G253" s="4"/>
      <c r="H253" s="12"/>
      <c r="I253" s="7"/>
    </row>
    <row r="254" spans="1:9" s="8" customFormat="1" x14ac:dyDescent="0.25">
      <c r="A254"/>
      <c r="B254"/>
      <c r="C254"/>
      <c r="D254"/>
      <c r="E254"/>
      <c r="F254"/>
      <c r="G254" s="4"/>
      <c r="H254" s="12"/>
      <c r="I254" s="7"/>
    </row>
    <row r="255" spans="1:9" x14ac:dyDescent="0.25">
      <c r="A255"/>
      <c r="B255"/>
      <c r="C255"/>
      <c r="D255"/>
      <c r="E255"/>
      <c r="F255"/>
      <c r="G255" s="4"/>
      <c r="H255" s="12"/>
      <c r="I255" s="7"/>
    </row>
    <row r="256" spans="1:9" x14ac:dyDescent="0.25">
      <c r="A256"/>
      <c r="B256"/>
      <c r="C256"/>
      <c r="D256"/>
      <c r="E256"/>
      <c r="F256"/>
      <c r="G256" s="4"/>
      <c r="H256" s="12"/>
      <c r="I256" s="7"/>
    </row>
    <row r="257" spans="1:9" x14ac:dyDescent="0.25">
      <c r="A257"/>
      <c r="B257"/>
      <c r="C257"/>
      <c r="D257"/>
      <c r="E257"/>
      <c r="F257"/>
      <c r="G257" s="4"/>
      <c r="H257" s="12"/>
      <c r="I257" s="7"/>
    </row>
    <row r="258" spans="1:9" x14ac:dyDescent="0.25">
      <c r="A258"/>
      <c r="B258"/>
      <c r="C258"/>
      <c r="D258"/>
      <c r="E258"/>
      <c r="F258"/>
      <c r="G258" s="4"/>
      <c r="H258" s="12"/>
      <c r="I258" s="7"/>
    </row>
    <row r="259" spans="1:9" x14ac:dyDescent="0.25">
      <c r="A259"/>
      <c r="B259"/>
      <c r="C259"/>
      <c r="D259"/>
      <c r="E259"/>
      <c r="F259"/>
      <c r="G259" s="4"/>
      <c r="H259" s="12"/>
      <c r="I259" s="7"/>
    </row>
    <row r="260" spans="1:9" x14ac:dyDescent="0.25">
      <c r="A260"/>
      <c r="B260"/>
      <c r="C260"/>
      <c r="D260"/>
      <c r="E260"/>
      <c r="F260"/>
      <c r="G260" s="4"/>
      <c r="H260" s="12"/>
      <c r="I260" s="7"/>
    </row>
    <row r="261" spans="1:9" x14ac:dyDescent="0.25">
      <c r="A261"/>
      <c r="B261"/>
      <c r="C261"/>
      <c r="D261"/>
      <c r="E261"/>
      <c r="F261"/>
      <c r="G261" s="4"/>
      <c r="H261" s="12"/>
      <c r="I261" s="7"/>
    </row>
    <row r="262" spans="1:9" x14ac:dyDescent="0.25">
      <c r="A262"/>
      <c r="B262"/>
      <c r="C262"/>
      <c r="D262"/>
      <c r="E262"/>
      <c r="F262"/>
      <c r="G262" s="4"/>
      <c r="H262" s="12"/>
      <c r="I262" s="7"/>
    </row>
    <row r="263" spans="1:9" x14ac:dyDescent="0.25">
      <c r="A263"/>
      <c r="B263"/>
      <c r="C263"/>
      <c r="D263"/>
      <c r="E263"/>
      <c r="F263"/>
      <c r="G263" s="4"/>
      <c r="H263" s="12"/>
      <c r="I263" s="7"/>
    </row>
    <row r="264" spans="1:9" x14ac:dyDescent="0.25">
      <c r="A264"/>
      <c r="B264"/>
      <c r="C264"/>
      <c r="D264"/>
      <c r="E264"/>
      <c r="F264"/>
      <c r="G264" s="4"/>
      <c r="H264" s="12"/>
      <c r="I264" s="7"/>
    </row>
    <row r="265" spans="1:9" x14ac:dyDescent="0.25">
      <c r="A265"/>
      <c r="B265"/>
      <c r="C265"/>
      <c r="D265"/>
      <c r="E265"/>
      <c r="F265"/>
      <c r="G265" s="4"/>
      <c r="H265" s="12"/>
      <c r="I265" s="7"/>
    </row>
    <row r="266" spans="1:9" x14ac:dyDescent="0.25">
      <c r="A266"/>
      <c r="B266"/>
      <c r="C266"/>
      <c r="D266"/>
      <c r="E266"/>
      <c r="F266"/>
      <c r="G266" s="4"/>
      <c r="H266" s="12"/>
      <c r="I266" s="7"/>
    </row>
    <row r="267" spans="1:9" x14ac:dyDescent="0.25">
      <c r="A267"/>
      <c r="B267"/>
      <c r="C267"/>
      <c r="D267"/>
      <c r="E267"/>
      <c r="F267"/>
      <c r="G267" s="4"/>
      <c r="H267" s="12"/>
      <c r="I267" s="7"/>
    </row>
    <row r="268" spans="1:9" x14ac:dyDescent="0.25">
      <c r="A268"/>
      <c r="B268"/>
      <c r="C268"/>
      <c r="D268"/>
      <c r="E268"/>
      <c r="F268"/>
      <c r="G268" s="4"/>
      <c r="H268" s="12"/>
      <c r="I268" s="7"/>
    </row>
    <row r="269" spans="1:9" x14ac:dyDescent="0.25">
      <c r="A269"/>
      <c r="B269"/>
      <c r="C269"/>
      <c r="D269"/>
      <c r="E269"/>
      <c r="F269"/>
      <c r="G269" s="4"/>
      <c r="H269" s="12"/>
      <c r="I269" s="7"/>
    </row>
    <row r="270" spans="1:9" x14ac:dyDescent="0.25">
      <c r="A270"/>
      <c r="B270"/>
      <c r="C270"/>
      <c r="D270"/>
      <c r="E270"/>
      <c r="F270"/>
      <c r="G270" s="4"/>
      <c r="H270" s="12"/>
      <c r="I270" s="7"/>
    </row>
    <row r="271" spans="1:9" x14ac:dyDescent="0.25">
      <c r="A271"/>
      <c r="B271"/>
      <c r="C271"/>
      <c r="D271"/>
      <c r="E271"/>
      <c r="F271"/>
      <c r="G271" s="4"/>
      <c r="H271" s="12"/>
      <c r="I271" s="7"/>
    </row>
    <row r="272" spans="1:9" x14ac:dyDescent="0.25">
      <c r="A272"/>
      <c r="B272"/>
      <c r="C272"/>
      <c r="D272"/>
      <c r="E272"/>
      <c r="F272"/>
      <c r="G272" s="4"/>
      <c r="H272" s="12"/>
      <c r="I272" s="7"/>
    </row>
    <row r="273" spans="1:9" x14ac:dyDescent="0.25">
      <c r="A273"/>
      <c r="B273"/>
      <c r="C273"/>
      <c r="D273"/>
      <c r="E273"/>
      <c r="F273"/>
      <c r="G273" s="4"/>
      <c r="H273" s="12"/>
      <c r="I273" s="7"/>
    </row>
    <row r="274" spans="1:9" x14ac:dyDescent="0.25">
      <c r="A274"/>
      <c r="B274"/>
      <c r="C274"/>
      <c r="D274"/>
      <c r="E274"/>
      <c r="F274"/>
      <c r="G274" s="4"/>
      <c r="H274" s="12"/>
      <c r="I274" s="7"/>
    </row>
    <row r="275" spans="1:9" x14ac:dyDescent="0.25">
      <c r="A275"/>
      <c r="B275"/>
      <c r="C275"/>
      <c r="D275"/>
      <c r="E275"/>
      <c r="F275"/>
      <c r="G275" s="4"/>
      <c r="H275" s="12"/>
      <c r="I275" s="7"/>
    </row>
    <row r="276" spans="1:9" x14ac:dyDescent="0.25">
      <c r="A276"/>
      <c r="B276"/>
      <c r="C276"/>
      <c r="D276"/>
      <c r="E276"/>
      <c r="F276"/>
      <c r="G276" s="4"/>
      <c r="H276" s="12"/>
      <c r="I276" s="7"/>
    </row>
    <row r="277" spans="1:9" x14ac:dyDescent="0.25">
      <c r="A277"/>
      <c r="B277"/>
      <c r="C277"/>
      <c r="D277"/>
      <c r="E277"/>
      <c r="F277"/>
      <c r="G277" s="4"/>
      <c r="H277" s="12"/>
      <c r="I277" s="7"/>
    </row>
    <row r="278" spans="1:9" x14ac:dyDescent="0.25">
      <c r="A278"/>
      <c r="B278"/>
      <c r="C278"/>
      <c r="D278"/>
      <c r="E278"/>
      <c r="F278"/>
      <c r="G278" s="4"/>
      <c r="H278" s="12"/>
      <c r="I278" s="7"/>
    </row>
    <row r="279" spans="1:9" x14ac:dyDescent="0.25">
      <c r="A279"/>
      <c r="B279"/>
      <c r="C279"/>
      <c r="D279"/>
      <c r="E279"/>
      <c r="F279"/>
      <c r="G279" s="4"/>
      <c r="H279" s="12"/>
      <c r="I279" s="7"/>
    </row>
    <row r="280" spans="1:9" x14ac:dyDescent="0.25">
      <c r="A280"/>
      <c r="B280"/>
      <c r="C280"/>
      <c r="D280"/>
      <c r="E280"/>
      <c r="F280"/>
      <c r="G280" s="4"/>
      <c r="H280" s="12"/>
      <c r="I280" s="7"/>
    </row>
    <row r="281" spans="1:9" x14ac:dyDescent="0.25">
      <c r="A281"/>
      <c r="B281"/>
      <c r="C281"/>
      <c r="D281"/>
      <c r="E281"/>
      <c r="F281"/>
      <c r="G281" s="4"/>
      <c r="H281" s="12"/>
      <c r="I281" s="7"/>
    </row>
    <row r="282" spans="1:9" x14ac:dyDescent="0.25">
      <c r="A282"/>
      <c r="B282"/>
      <c r="C282"/>
      <c r="D282"/>
      <c r="E282"/>
      <c r="F282"/>
      <c r="G282" s="4"/>
      <c r="H282" s="12"/>
      <c r="I282" s="7"/>
    </row>
    <row r="283" spans="1:9" x14ac:dyDescent="0.25">
      <c r="A283"/>
      <c r="B283"/>
      <c r="C283"/>
      <c r="D283"/>
      <c r="E283"/>
      <c r="F283"/>
      <c r="G283" s="4"/>
      <c r="H283" s="12"/>
      <c r="I283" s="7"/>
    </row>
    <row r="284" spans="1:9" x14ac:dyDescent="0.25">
      <c r="A284"/>
      <c r="B284"/>
      <c r="C284"/>
      <c r="D284"/>
      <c r="E284"/>
      <c r="F284"/>
      <c r="G284" s="4"/>
      <c r="H284" s="12"/>
      <c r="I284" s="7"/>
    </row>
    <row r="285" spans="1:9" x14ac:dyDescent="0.25">
      <c r="A285"/>
      <c r="B285"/>
      <c r="C285"/>
      <c r="D285"/>
      <c r="E285"/>
      <c r="F285"/>
      <c r="G285" s="4"/>
      <c r="H285" s="12"/>
      <c r="I285" s="7"/>
    </row>
    <row r="286" spans="1:9" x14ac:dyDescent="0.25">
      <c r="A286"/>
      <c r="B286"/>
      <c r="C286"/>
      <c r="D286"/>
      <c r="E286"/>
      <c r="F286"/>
      <c r="G286" s="4"/>
      <c r="H286" s="12"/>
      <c r="I286" s="7"/>
    </row>
    <row r="287" spans="1:9" x14ac:dyDescent="0.25">
      <c r="A287"/>
      <c r="B287"/>
      <c r="C287"/>
      <c r="D287"/>
      <c r="E287"/>
      <c r="F287"/>
      <c r="G287" s="4"/>
      <c r="H287" s="12"/>
      <c r="I287" s="7"/>
    </row>
    <row r="288" spans="1:9" x14ac:dyDescent="0.25">
      <c r="A288"/>
      <c r="B288"/>
      <c r="C288"/>
      <c r="D288"/>
      <c r="E288"/>
      <c r="F288"/>
      <c r="G288" s="4"/>
      <c r="H288" s="12"/>
      <c r="I288" s="7"/>
    </row>
    <row r="289" spans="1:9" x14ac:dyDescent="0.25">
      <c r="A289"/>
      <c r="B289"/>
      <c r="C289"/>
      <c r="D289"/>
      <c r="E289"/>
      <c r="F289"/>
      <c r="G289" s="4"/>
      <c r="H289" s="12"/>
      <c r="I289" s="7"/>
    </row>
    <row r="290" spans="1:9" x14ac:dyDescent="0.25">
      <c r="A290"/>
      <c r="B290"/>
      <c r="C290"/>
      <c r="D290"/>
      <c r="E290"/>
      <c r="F290"/>
      <c r="G290" s="4"/>
      <c r="H290" s="12"/>
      <c r="I290" s="7"/>
    </row>
    <row r="291" spans="1:9" x14ac:dyDescent="0.25">
      <c r="A291"/>
      <c r="B291"/>
      <c r="C291"/>
      <c r="D291"/>
      <c r="E291"/>
      <c r="F291"/>
      <c r="G291" s="4"/>
      <c r="H291" s="12"/>
      <c r="I291" s="7"/>
    </row>
    <row r="292" spans="1:9" x14ac:dyDescent="0.25">
      <c r="A292"/>
      <c r="B292"/>
      <c r="C292"/>
      <c r="D292"/>
      <c r="E292"/>
      <c r="F292"/>
      <c r="G292" s="4"/>
      <c r="H292" s="12"/>
      <c r="I292" s="7"/>
    </row>
    <row r="293" spans="1:9" x14ac:dyDescent="0.25">
      <c r="A293"/>
      <c r="B293"/>
      <c r="C293"/>
      <c r="D293"/>
      <c r="E293"/>
      <c r="F293"/>
      <c r="G293" s="4"/>
      <c r="H293" s="12"/>
      <c r="I293" s="7"/>
    </row>
    <row r="294" spans="1:9" x14ac:dyDescent="0.25">
      <c r="A294"/>
      <c r="B294"/>
      <c r="C294"/>
      <c r="D294"/>
      <c r="E294"/>
      <c r="F294"/>
      <c r="G294" s="4"/>
      <c r="H294" s="12"/>
      <c r="I294" s="7"/>
    </row>
    <row r="295" spans="1:9" x14ac:dyDescent="0.25">
      <c r="A295"/>
      <c r="B295"/>
      <c r="C295"/>
      <c r="D295"/>
      <c r="E295"/>
      <c r="F295"/>
      <c r="G295" s="4"/>
      <c r="H295" s="12"/>
      <c r="I295" s="7"/>
    </row>
    <row r="296" spans="1:9" x14ac:dyDescent="0.25">
      <c r="A296"/>
      <c r="B296"/>
      <c r="C296"/>
      <c r="D296"/>
      <c r="E296"/>
      <c r="F296"/>
      <c r="G296" s="4"/>
      <c r="H296" s="12"/>
      <c r="I296" s="7"/>
    </row>
    <row r="297" spans="1:9" x14ac:dyDescent="0.25">
      <c r="A297"/>
      <c r="B297"/>
      <c r="C297"/>
      <c r="D297"/>
      <c r="E297"/>
      <c r="F297"/>
      <c r="G297" s="4"/>
      <c r="H297" s="12"/>
      <c r="I297" s="7"/>
    </row>
    <row r="298" spans="1:9" x14ac:dyDescent="0.25">
      <c r="A298"/>
      <c r="B298"/>
      <c r="C298"/>
      <c r="D298"/>
      <c r="E298"/>
      <c r="F298"/>
      <c r="G298" s="4"/>
      <c r="H298" s="12"/>
      <c r="I298" s="7"/>
    </row>
    <row r="299" spans="1:9" x14ac:dyDescent="0.25">
      <c r="A299"/>
      <c r="B299"/>
      <c r="C299"/>
      <c r="D299"/>
      <c r="E299"/>
      <c r="F299"/>
      <c r="G299" s="4"/>
      <c r="H299" s="12"/>
      <c r="I299" s="7"/>
    </row>
    <row r="300" spans="1:9" x14ac:dyDescent="0.25">
      <c r="A300"/>
      <c r="B300"/>
      <c r="C300"/>
      <c r="D300"/>
      <c r="E300"/>
      <c r="F300"/>
      <c r="G300" s="4"/>
      <c r="H300" s="12"/>
      <c r="I300" s="7"/>
    </row>
    <row r="301" spans="1:9" x14ac:dyDescent="0.25">
      <c r="A301"/>
      <c r="B301"/>
      <c r="C301"/>
      <c r="D301"/>
      <c r="E301"/>
      <c r="F301"/>
      <c r="G301" s="4"/>
      <c r="H301" s="12"/>
      <c r="I301" s="7"/>
    </row>
    <row r="302" spans="1:9" x14ac:dyDescent="0.25">
      <c r="A302"/>
      <c r="B302"/>
      <c r="C302"/>
      <c r="D302"/>
      <c r="E302"/>
      <c r="F302"/>
      <c r="G302" s="4"/>
      <c r="H302" s="12"/>
      <c r="I302" s="7"/>
    </row>
    <row r="303" spans="1:9" x14ac:dyDescent="0.25">
      <c r="A303"/>
      <c r="B303"/>
      <c r="C303"/>
      <c r="D303"/>
      <c r="E303"/>
      <c r="F303"/>
      <c r="G303" s="4"/>
      <c r="H303" s="12"/>
      <c r="I303" s="7"/>
    </row>
    <row r="304" spans="1:9" x14ac:dyDescent="0.25">
      <c r="A304"/>
      <c r="B304"/>
      <c r="C304"/>
      <c r="D304"/>
      <c r="E304"/>
      <c r="F304"/>
      <c r="G304" s="4"/>
      <c r="H304" s="12"/>
      <c r="I304" s="7"/>
    </row>
    <row r="305" spans="1:9" x14ac:dyDescent="0.25">
      <c r="A305"/>
      <c r="B305"/>
      <c r="C305"/>
      <c r="D305"/>
      <c r="E305"/>
      <c r="F305"/>
      <c r="G305" s="4"/>
      <c r="H305" s="12"/>
      <c r="I305" s="7"/>
    </row>
    <row r="306" spans="1:9" x14ac:dyDescent="0.25">
      <c r="A306"/>
      <c r="B306"/>
      <c r="C306"/>
      <c r="D306"/>
      <c r="E306"/>
      <c r="F306"/>
      <c r="G306" s="4"/>
      <c r="H306" s="12"/>
      <c r="I306" s="7"/>
    </row>
    <row r="307" spans="1:9" x14ac:dyDescent="0.25">
      <c r="A307"/>
      <c r="B307"/>
      <c r="C307"/>
      <c r="D307"/>
      <c r="E307"/>
      <c r="F307"/>
      <c r="G307" s="4"/>
      <c r="H307" s="12"/>
      <c r="I307" s="7"/>
    </row>
    <row r="308" spans="1:9" x14ac:dyDescent="0.25">
      <c r="A308"/>
      <c r="B308"/>
      <c r="C308"/>
      <c r="D308"/>
      <c r="E308"/>
      <c r="F308"/>
      <c r="G308" s="4"/>
      <c r="H308" s="12"/>
      <c r="I308" s="7"/>
    </row>
    <row r="309" spans="1:9" x14ac:dyDescent="0.25">
      <c r="A309"/>
      <c r="B309"/>
      <c r="C309"/>
      <c r="D309"/>
      <c r="E309"/>
      <c r="F309"/>
      <c r="G309" s="4"/>
      <c r="H309" s="12"/>
      <c r="I309" s="7"/>
    </row>
    <row r="310" spans="1:9" x14ac:dyDescent="0.25">
      <c r="A310"/>
      <c r="B310"/>
      <c r="C310"/>
      <c r="D310"/>
      <c r="E310"/>
      <c r="F310"/>
      <c r="G310" s="4"/>
      <c r="H310" s="12"/>
      <c r="I310" s="7"/>
    </row>
    <row r="311" spans="1:9" x14ac:dyDescent="0.25">
      <c r="A311"/>
      <c r="B311"/>
      <c r="C311"/>
      <c r="D311"/>
      <c r="E311"/>
      <c r="F311"/>
      <c r="G311" s="4"/>
      <c r="H311" s="12"/>
      <c r="I311" s="7"/>
    </row>
    <row r="312" spans="1:9" x14ac:dyDescent="0.25">
      <c r="A312"/>
      <c r="B312"/>
      <c r="C312"/>
      <c r="D312"/>
      <c r="E312"/>
      <c r="F312"/>
      <c r="G312" s="4"/>
      <c r="H312" s="12"/>
      <c r="I312" s="7"/>
    </row>
    <row r="313" spans="1:9" x14ac:dyDescent="0.25">
      <c r="A313"/>
      <c r="B313"/>
      <c r="C313"/>
      <c r="D313"/>
      <c r="E313"/>
      <c r="F313"/>
      <c r="G313" s="4"/>
      <c r="H313" s="12"/>
      <c r="I313" s="7"/>
    </row>
    <row r="314" spans="1:9" x14ac:dyDescent="0.25">
      <c r="A314"/>
      <c r="B314"/>
      <c r="C314"/>
      <c r="D314"/>
      <c r="E314"/>
      <c r="F314"/>
      <c r="G314" s="4"/>
      <c r="H314" s="12"/>
      <c r="I314" s="7"/>
    </row>
    <row r="315" spans="1:9" x14ac:dyDescent="0.25">
      <c r="A315"/>
      <c r="B315"/>
      <c r="C315"/>
      <c r="D315"/>
      <c r="E315"/>
      <c r="F315"/>
      <c r="G315" s="4"/>
      <c r="H315" s="12"/>
      <c r="I315" s="7"/>
    </row>
    <row r="316" spans="1:9" x14ac:dyDescent="0.25">
      <c r="A316"/>
      <c r="B316"/>
      <c r="C316"/>
      <c r="D316"/>
      <c r="E316"/>
      <c r="F316"/>
      <c r="G316" s="4"/>
      <c r="H316" s="12"/>
      <c r="I316" s="7"/>
    </row>
    <row r="317" spans="1:9" x14ac:dyDescent="0.25">
      <c r="A317"/>
      <c r="B317"/>
      <c r="C317"/>
      <c r="D317"/>
      <c r="E317"/>
      <c r="F317"/>
      <c r="G317" s="4"/>
      <c r="H317" s="12"/>
      <c r="I317" s="7"/>
    </row>
    <row r="318" spans="1:9" x14ac:dyDescent="0.25">
      <c r="A318"/>
      <c r="B318"/>
      <c r="C318"/>
      <c r="D318"/>
      <c r="E318"/>
      <c r="F318"/>
      <c r="G318" s="4"/>
      <c r="H318" s="12"/>
      <c r="I318" s="7"/>
    </row>
    <row r="319" spans="1:9" x14ac:dyDescent="0.25">
      <c r="A319"/>
      <c r="B319"/>
      <c r="C319"/>
      <c r="D319"/>
      <c r="E319"/>
      <c r="F319"/>
      <c r="G319" s="4"/>
      <c r="H319" s="12"/>
      <c r="I319" s="7"/>
    </row>
    <row r="320" spans="1:9" x14ac:dyDescent="0.25">
      <c r="A320"/>
      <c r="B320"/>
      <c r="C320"/>
      <c r="D320"/>
      <c r="E320"/>
      <c r="F320"/>
      <c r="G320" s="4"/>
      <c r="H320" s="12"/>
      <c r="I320" s="7"/>
    </row>
    <row r="321" spans="1:9" x14ac:dyDescent="0.25">
      <c r="A321"/>
      <c r="B321"/>
      <c r="C321"/>
      <c r="D321"/>
      <c r="E321"/>
      <c r="F321"/>
      <c r="G321" s="4"/>
      <c r="H321" s="12"/>
      <c r="I321" s="7"/>
    </row>
    <row r="322" spans="1:9" x14ac:dyDescent="0.25">
      <c r="A322"/>
      <c r="B322"/>
      <c r="C322"/>
      <c r="D322"/>
      <c r="E322"/>
      <c r="F322"/>
      <c r="G322" s="4"/>
      <c r="H322" s="12"/>
      <c r="I322" s="7"/>
    </row>
    <row r="323" spans="1:9" x14ac:dyDescent="0.25">
      <c r="A323"/>
      <c r="B323"/>
      <c r="C323"/>
      <c r="D323"/>
      <c r="E323"/>
      <c r="F323"/>
      <c r="G323" s="4"/>
      <c r="H323" s="12"/>
      <c r="I323" s="7"/>
    </row>
    <row r="324" spans="1:9" x14ac:dyDescent="0.25">
      <c r="A324"/>
      <c r="B324"/>
      <c r="C324"/>
      <c r="D324"/>
      <c r="E324"/>
      <c r="F324"/>
      <c r="G324" s="4"/>
      <c r="H324" s="12"/>
      <c r="I324" s="7"/>
    </row>
    <row r="325" spans="1:9" x14ac:dyDescent="0.25">
      <c r="A325"/>
      <c r="B325"/>
      <c r="C325"/>
      <c r="D325"/>
      <c r="E325"/>
      <c r="F325"/>
      <c r="G325" s="4"/>
      <c r="H325" s="12"/>
      <c r="I325" s="7"/>
    </row>
    <row r="326" spans="1:9" x14ac:dyDescent="0.25">
      <c r="A326"/>
      <c r="B326"/>
      <c r="C326"/>
      <c r="D326"/>
      <c r="E326"/>
      <c r="F326"/>
      <c r="G326" s="4"/>
      <c r="H326" s="12"/>
      <c r="I326" s="7"/>
    </row>
    <row r="327" spans="1:9" x14ac:dyDescent="0.25">
      <c r="A327"/>
      <c r="B327"/>
      <c r="C327"/>
      <c r="D327"/>
      <c r="E327"/>
      <c r="F327"/>
      <c r="G327" s="4"/>
      <c r="H327" s="12"/>
      <c r="I327" s="7"/>
    </row>
    <row r="328" spans="1:9" x14ac:dyDescent="0.25">
      <c r="A328"/>
      <c r="B328"/>
      <c r="C328"/>
      <c r="D328"/>
      <c r="E328"/>
      <c r="F328"/>
      <c r="G328" s="4"/>
      <c r="H328" s="12"/>
      <c r="I328" s="7"/>
    </row>
    <row r="329" spans="1:9" x14ac:dyDescent="0.25">
      <c r="A329"/>
      <c r="B329"/>
      <c r="C329"/>
      <c r="D329"/>
      <c r="E329"/>
      <c r="F329"/>
      <c r="G329" s="4"/>
      <c r="H329" s="12"/>
      <c r="I329" s="7"/>
    </row>
    <row r="330" spans="1:9" x14ac:dyDescent="0.25">
      <c r="A330"/>
      <c r="B330"/>
      <c r="C330"/>
      <c r="D330"/>
      <c r="E330"/>
      <c r="F330"/>
      <c r="G330" s="4"/>
      <c r="H330" s="12"/>
      <c r="I330" s="7"/>
    </row>
    <row r="331" spans="1:9" x14ac:dyDescent="0.25">
      <c r="A331"/>
      <c r="B331"/>
      <c r="C331"/>
      <c r="D331"/>
      <c r="E331"/>
      <c r="F331"/>
      <c r="G331" s="4"/>
      <c r="H331" s="12"/>
      <c r="I331" s="7"/>
    </row>
    <row r="332" spans="1:9" x14ac:dyDescent="0.25">
      <c r="A332"/>
      <c r="B332"/>
      <c r="C332"/>
      <c r="D332"/>
      <c r="E332"/>
      <c r="F332"/>
      <c r="G332" s="4"/>
      <c r="H332" s="12"/>
      <c r="I332" s="7"/>
    </row>
    <row r="333" spans="1:9" x14ac:dyDescent="0.25">
      <c r="A333"/>
      <c r="B333"/>
      <c r="C333"/>
      <c r="D333"/>
      <c r="E333"/>
      <c r="F333"/>
      <c r="G333" s="4"/>
      <c r="H333" s="12"/>
      <c r="I333" s="7"/>
    </row>
    <row r="334" spans="1:9" x14ac:dyDescent="0.25">
      <c r="A334"/>
      <c r="B334"/>
      <c r="C334"/>
      <c r="D334"/>
      <c r="E334"/>
      <c r="F334"/>
      <c r="G334" s="4"/>
      <c r="H334" s="12"/>
      <c r="I334" s="7"/>
    </row>
    <row r="335" spans="1:9" x14ac:dyDescent="0.25">
      <c r="A335"/>
      <c r="B335"/>
      <c r="C335"/>
      <c r="D335"/>
      <c r="E335"/>
      <c r="F335"/>
      <c r="G335" s="4"/>
      <c r="H335" s="12"/>
      <c r="I335" s="7"/>
    </row>
    <row r="336" spans="1:9" x14ac:dyDescent="0.25">
      <c r="A336"/>
      <c r="B336"/>
      <c r="C336"/>
      <c r="D336"/>
      <c r="E336"/>
      <c r="F336"/>
      <c r="G336" s="4"/>
      <c r="H336" s="12"/>
      <c r="I336" s="7"/>
    </row>
    <row r="337" spans="1:9" x14ac:dyDescent="0.25">
      <c r="A337"/>
      <c r="B337"/>
      <c r="C337"/>
      <c r="D337"/>
      <c r="E337"/>
      <c r="F337"/>
      <c r="G337" s="4"/>
      <c r="H337" s="12"/>
      <c r="I337" s="7"/>
    </row>
    <row r="338" spans="1:9" x14ac:dyDescent="0.25">
      <c r="A338"/>
      <c r="B338"/>
      <c r="C338"/>
      <c r="D338"/>
      <c r="E338"/>
      <c r="F338"/>
      <c r="G338" s="4"/>
      <c r="H338" s="12"/>
      <c r="I338" s="7"/>
    </row>
    <row r="339" spans="1:9" x14ac:dyDescent="0.25">
      <c r="A339"/>
      <c r="B339"/>
      <c r="C339"/>
      <c r="D339"/>
      <c r="E339"/>
      <c r="F339"/>
      <c r="G339" s="4"/>
      <c r="H339" s="12"/>
      <c r="I339" s="7"/>
    </row>
    <row r="340" spans="1:9" x14ac:dyDescent="0.25">
      <c r="A340"/>
      <c r="B340"/>
      <c r="C340"/>
      <c r="D340"/>
      <c r="E340"/>
      <c r="F340"/>
      <c r="G340" s="4"/>
      <c r="H340" s="12"/>
      <c r="I340" s="7"/>
    </row>
    <row r="341" spans="1:9" x14ac:dyDescent="0.25">
      <c r="A341"/>
      <c r="B341"/>
      <c r="C341"/>
      <c r="D341"/>
      <c r="E341"/>
      <c r="F341"/>
      <c r="G341" s="4"/>
      <c r="H341" s="12"/>
      <c r="I341" s="7"/>
    </row>
    <row r="342" spans="1:9" x14ac:dyDescent="0.25">
      <c r="A342"/>
      <c r="B342"/>
      <c r="C342"/>
      <c r="D342"/>
      <c r="E342"/>
      <c r="F342"/>
      <c r="G342" s="4"/>
      <c r="H342" s="12"/>
      <c r="I342" s="7"/>
    </row>
    <row r="343" spans="1:9" x14ac:dyDescent="0.25">
      <c r="A343"/>
      <c r="B343"/>
      <c r="C343"/>
      <c r="D343"/>
      <c r="E343"/>
      <c r="F343"/>
      <c r="G343" s="4"/>
      <c r="H343" s="12"/>
      <c r="I343" s="7"/>
    </row>
    <row r="344" spans="1:9" x14ac:dyDescent="0.25">
      <c r="A344"/>
      <c r="B344"/>
      <c r="C344"/>
      <c r="D344"/>
      <c r="E344"/>
      <c r="F344"/>
      <c r="G344" s="4"/>
      <c r="H344" s="12"/>
      <c r="I344" s="7"/>
    </row>
    <row r="345" spans="1:9" x14ac:dyDescent="0.25">
      <c r="A345"/>
      <c r="B345"/>
      <c r="C345"/>
      <c r="D345"/>
      <c r="E345"/>
      <c r="F345"/>
      <c r="G345" s="4"/>
      <c r="H345" s="12"/>
      <c r="I345" s="7"/>
    </row>
    <row r="346" spans="1:9" x14ac:dyDescent="0.25">
      <c r="A346"/>
      <c r="B346"/>
      <c r="C346"/>
      <c r="D346"/>
      <c r="E346"/>
      <c r="F346"/>
      <c r="G346" s="4"/>
      <c r="H346" s="12"/>
      <c r="I346" s="7"/>
    </row>
    <row r="347" spans="1:9" x14ac:dyDescent="0.25">
      <c r="A347"/>
      <c r="B347"/>
      <c r="C347"/>
      <c r="D347"/>
      <c r="E347"/>
      <c r="F347"/>
      <c r="G347" s="4"/>
      <c r="H347" s="12"/>
      <c r="I347" s="7"/>
    </row>
    <row r="348" spans="1:9" x14ac:dyDescent="0.25">
      <c r="A348"/>
      <c r="B348"/>
      <c r="C348"/>
      <c r="D348"/>
      <c r="E348"/>
      <c r="F348"/>
      <c r="G348" s="4"/>
      <c r="H348" s="12"/>
      <c r="I348" s="7"/>
    </row>
    <row r="349" spans="1:9" x14ac:dyDescent="0.25">
      <c r="A349"/>
      <c r="B349"/>
      <c r="C349"/>
      <c r="D349"/>
      <c r="E349"/>
      <c r="F349"/>
      <c r="G349" s="4"/>
      <c r="H349" s="12"/>
      <c r="I349" s="7"/>
    </row>
    <row r="350" spans="1:9" x14ac:dyDescent="0.25">
      <c r="A350"/>
      <c r="B350"/>
      <c r="C350"/>
      <c r="D350"/>
      <c r="E350"/>
      <c r="F350"/>
      <c r="G350" s="4"/>
      <c r="H350" s="12"/>
      <c r="I350" s="7"/>
    </row>
    <row r="351" spans="1:9" x14ac:dyDescent="0.25">
      <c r="A351"/>
      <c r="B351"/>
      <c r="C351"/>
      <c r="D351"/>
      <c r="E351"/>
      <c r="F351"/>
      <c r="G351" s="4"/>
      <c r="H351" s="12"/>
      <c r="I351" s="7"/>
    </row>
    <row r="352" spans="1:9" x14ac:dyDescent="0.25">
      <c r="A352"/>
      <c r="B352"/>
      <c r="C352"/>
      <c r="D352"/>
      <c r="E352"/>
      <c r="F352"/>
      <c r="G352" s="4"/>
      <c r="H352" s="12"/>
      <c r="I352" s="7"/>
    </row>
    <row r="353" spans="1:9" x14ac:dyDescent="0.25">
      <c r="A353"/>
      <c r="B353"/>
      <c r="C353"/>
      <c r="D353"/>
      <c r="E353"/>
      <c r="F353"/>
      <c r="G353" s="4"/>
      <c r="H353" s="12"/>
      <c r="I353" s="7"/>
    </row>
    <row r="354" spans="1:9" x14ac:dyDescent="0.25">
      <c r="A354"/>
      <c r="B354"/>
      <c r="C354"/>
      <c r="D354"/>
      <c r="E354"/>
      <c r="F354"/>
      <c r="G354" s="4"/>
      <c r="H354" s="12"/>
      <c r="I354" s="7"/>
    </row>
    <row r="355" spans="1:9" x14ac:dyDescent="0.25">
      <c r="A355"/>
      <c r="B355"/>
      <c r="C355"/>
      <c r="D355"/>
      <c r="E355"/>
      <c r="F355"/>
      <c r="G355" s="4"/>
      <c r="H355" s="12"/>
      <c r="I355" s="7"/>
    </row>
    <row r="356" spans="1:9" x14ac:dyDescent="0.25">
      <c r="A356"/>
      <c r="B356"/>
      <c r="C356"/>
      <c r="D356"/>
      <c r="E356"/>
      <c r="F356"/>
      <c r="G356" s="4"/>
      <c r="H356" s="12"/>
      <c r="I356" s="7"/>
    </row>
    <row r="357" spans="1:9" x14ac:dyDescent="0.25">
      <c r="A357"/>
      <c r="B357"/>
      <c r="C357"/>
      <c r="D357"/>
      <c r="E357"/>
      <c r="F357"/>
      <c r="G357" s="4"/>
      <c r="H357" s="12"/>
      <c r="I357" s="7"/>
    </row>
    <row r="358" spans="1:9" x14ac:dyDescent="0.25">
      <c r="A358"/>
      <c r="B358"/>
      <c r="C358"/>
      <c r="D358"/>
      <c r="E358"/>
      <c r="F358"/>
      <c r="G358" s="4"/>
      <c r="H358" s="12"/>
      <c r="I358" s="7"/>
    </row>
    <row r="359" spans="1:9" x14ac:dyDescent="0.25">
      <c r="A359"/>
      <c r="B359"/>
      <c r="C359"/>
      <c r="D359"/>
      <c r="E359"/>
      <c r="F359"/>
      <c r="G359" s="4"/>
      <c r="H359" s="12"/>
      <c r="I359" s="7"/>
    </row>
    <row r="360" spans="1:9" x14ac:dyDescent="0.25">
      <c r="A360"/>
      <c r="B360"/>
      <c r="C360"/>
      <c r="D360"/>
      <c r="E360"/>
      <c r="F360"/>
      <c r="G360" s="4"/>
      <c r="H360" s="12"/>
      <c r="I360" s="7"/>
    </row>
    <row r="361" spans="1:9" x14ac:dyDescent="0.25">
      <c r="A361"/>
      <c r="B361"/>
      <c r="C361"/>
      <c r="D361"/>
      <c r="E361"/>
      <c r="F361"/>
      <c r="G361" s="4"/>
      <c r="H361" s="12"/>
      <c r="I361" s="7"/>
    </row>
    <row r="362" spans="1:9" x14ac:dyDescent="0.25">
      <c r="A362"/>
      <c r="B362"/>
      <c r="C362"/>
      <c r="D362"/>
      <c r="E362"/>
      <c r="F362"/>
      <c r="G362" s="4"/>
      <c r="H362" s="12"/>
      <c r="I362" s="7"/>
    </row>
    <row r="363" spans="1:9" x14ac:dyDescent="0.25">
      <c r="A363"/>
      <c r="B363"/>
      <c r="C363"/>
      <c r="D363"/>
      <c r="E363"/>
      <c r="F363"/>
      <c r="G363" s="4"/>
      <c r="H363" s="12"/>
      <c r="I363" s="7"/>
    </row>
    <row r="364" spans="1:9" x14ac:dyDescent="0.25">
      <c r="A364"/>
      <c r="B364"/>
      <c r="C364"/>
      <c r="D364"/>
      <c r="E364"/>
      <c r="F364"/>
      <c r="G364" s="4"/>
      <c r="H364" s="12"/>
      <c r="I364" s="7"/>
    </row>
    <row r="365" spans="1:9" x14ac:dyDescent="0.25">
      <c r="A365"/>
      <c r="B365"/>
      <c r="C365"/>
      <c r="D365"/>
      <c r="E365"/>
      <c r="F365"/>
      <c r="G365" s="4"/>
      <c r="H365" s="12"/>
      <c r="I365" s="7"/>
    </row>
    <row r="366" spans="1:9" x14ac:dyDescent="0.25">
      <c r="A366"/>
      <c r="B366"/>
      <c r="C366"/>
      <c r="D366"/>
      <c r="E366"/>
      <c r="F366"/>
      <c r="G366" s="4"/>
      <c r="H366" s="12"/>
      <c r="I366" s="7"/>
    </row>
    <row r="367" spans="1:9" x14ac:dyDescent="0.25">
      <c r="A367"/>
      <c r="B367"/>
      <c r="C367"/>
      <c r="D367"/>
      <c r="E367"/>
      <c r="F367"/>
      <c r="G367" s="4"/>
      <c r="H367" s="12"/>
      <c r="I367" s="7"/>
    </row>
    <row r="368" spans="1:9" x14ac:dyDescent="0.25">
      <c r="A368"/>
      <c r="B368"/>
      <c r="C368"/>
      <c r="D368"/>
      <c r="E368"/>
      <c r="F368"/>
      <c r="G368" s="4"/>
      <c r="H368" s="12"/>
      <c r="I368" s="7"/>
    </row>
    <row r="369" spans="1:9" x14ac:dyDescent="0.25">
      <c r="A369"/>
      <c r="B369"/>
      <c r="C369"/>
      <c r="D369"/>
      <c r="E369"/>
      <c r="F369"/>
      <c r="G369" s="4"/>
      <c r="H369" s="12"/>
      <c r="I369" s="7"/>
    </row>
    <row r="370" spans="1:9" x14ac:dyDescent="0.25">
      <c r="A370"/>
      <c r="B370"/>
      <c r="C370"/>
      <c r="D370"/>
      <c r="E370"/>
      <c r="F370"/>
      <c r="G370" s="4"/>
      <c r="H370" s="12"/>
      <c r="I370" s="7"/>
    </row>
    <row r="371" spans="1:9" x14ac:dyDescent="0.25">
      <c r="A371"/>
      <c r="B371"/>
      <c r="C371"/>
      <c r="D371"/>
      <c r="E371"/>
      <c r="F371"/>
      <c r="G371" s="4"/>
      <c r="H371" s="12"/>
      <c r="I371" s="7"/>
    </row>
    <row r="372" spans="1:9" x14ac:dyDescent="0.25">
      <c r="A372"/>
      <c r="B372"/>
      <c r="C372"/>
      <c r="D372"/>
      <c r="E372"/>
      <c r="F372"/>
      <c r="G372" s="4"/>
      <c r="H372" s="12"/>
      <c r="I372" s="7"/>
    </row>
    <row r="373" spans="1:9" x14ac:dyDescent="0.25">
      <c r="A373"/>
      <c r="B373"/>
      <c r="C373"/>
      <c r="D373"/>
      <c r="E373"/>
      <c r="F373"/>
      <c r="G373" s="4"/>
      <c r="H373" s="12"/>
      <c r="I373" s="7"/>
    </row>
    <row r="374" spans="1:9" x14ac:dyDescent="0.25">
      <c r="A374"/>
      <c r="B374"/>
      <c r="C374"/>
      <c r="D374"/>
      <c r="E374"/>
      <c r="F374"/>
      <c r="G374" s="4"/>
      <c r="H374" s="12"/>
      <c r="I374" s="7"/>
    </row>
    <row r="375" spans="1:9" x14ac:dyDescent="0.25">
      <c r="A375"/>
      <c r="B375"/>
      <c r="C375"/>
      <c r="D375"/>
      <c r="E375"/>
      <c r="F375"/>
      <c r="G375" s="4"/>
      <c r="H375" s="12"/>
      <c r="I375" s="7"/>
    </row>
    <row r="376" spans="1:9" x14ac:dyDescent="0.25">
      <c r="A376"/>
      <c r="B376"/>
      <c r="C376"/>
      <c r="D376"/>
      <c r="E376"/>
      <c r="F376"/>
      <c r="G376" s="4"/>
      <c r="H376" s="12"/>
      <c r="I376" s="7"/>
    </row>
    <row r="377" spans="1:9" x14ac:dyDescent="0.25">
      <c r="A377"/>
      <c r="B377"/>
      <c r="C377"/>
      <c r="D377"/>
      <c r="E377"/>
      <c r="F377"/>
      <c r="G377" s="4"/>
      <c r="H377" s="12"/>
      <c r="I377" s="7"/>
    </row>
    <row r="378" spans="1:9" x14ac:dyDescent="0.25">
      <c r="A378"/>
      <c r="B378"/>
      <c r="C378"/>
      <c r="D378"/>
      <c r="E378"/>
      <c r="F378"/>
      <c r="G378" s="4"/>
      <c r="H378" s="12"/>
      <c r="I378" s="7"/>
    </row>
    <row r="379" spans="1:9" x14ac:dyDescent="0.25">
      <c r="A379"/>
      <c r="B379"/>
      <c r="C379"/>
      <c r="D379"/>
      <c r="E379"/>
      <c r="F379"/>
      <c r="G379" s="4"/>
      <c r="H379" s="12"/>
      <c r="I379" s="7"/>
    </row>
    <row r="380" spans="1:9" x14ac:dyDescent="0.25">
      <c r="A380"/>
      <c r="B380"/>
      <c r="C380"/>
      <c r="D380"/>
      <c r="E380"/>
      <c r="F380"/>
      <c r="G380" s="4"/>
      <c r="H380" s="12"/>
      <c r="I380" s="7"/>
    </row>
    <row r="381" spans="1:9" x14ac:dyDescent="0.25">
      <c r="A381"/>
      <c r="B381"/>
      <c r="C381"/>
      <c r="D381"/>
      <c r="E381"/>
      <c r="F381"/>
      <c r="G381" s="4"/>
      <c r="H381" s="12"/>
      <c r="I381" s="7"/>
    </row>
    <row r="382" spans="1:9" x14ac:dyDescent="0.25">
      <c r="A382"/>
      <c r="B382"/>
      <c r="C382"/>
      <c r="D382"/>
      <c r="E382"/>
      <c r="F382"/>
      <c r="G382" s="4"/>
      <c r="H382" s="12"/>
      <c r="I382" s="7"/>
    </row>
    <row r="383" spans="1:9" x14ac:dyDescent="0.25">
      <c r="A383"/>
      <c r="B383"/>
      <c r="C383"/>
      <c r="D383"/>
      <c r="E383"/>
      <c r="F383"/>
      <c r="G383" s="4"/>
      <c r="H383" s="12"/>
      <c r="I383" s="7"/>
    </row>
    <row r="384" spans="1:9" x14ac:dyDescent="0.25">
      <c r="A384"/>
      <c r="B384"/>
      <c r="C384"/>
      <c r="D384"/>
      <c r="E384"/>
      <c r="F384"/>
      <c r="G384" s="4"/>
      <c r="H384" s="12"/>
      <c r="I384" s="7"/>
    </row>
    <row r="385" spans="1:9" x14ac:dyDescent="0.25">
      <c r="A385"/>
      <c r="B385"/>
      <c r="C385"/>
      <c r="D385"/>
      <c r="E385"/>
      <c r="F385"/>
      <c r="G385" s="4"/>
      <c r="H385" s="12"/>
      <c r="I385" s="7"/>
    </row>
    <row r="386" spans="1:9" x14ac:dyDescent="0.25">
      <c r="A386"/>
      <c r="B386"/>
      <c r="C386"/>
      <c r="D386"/>
      <c r="E386"/>
      <c r="F386"/>
      <c r="G386" s="4"/>
      <c r="H386" s="12"/>
      <c r="I386" s="7"/>
    </row>
    <row r="387" spans="1:9" x14ac:dyDescent="0.25">
      <c r="A387"/>
      <c r="B387"/>
      <c r="C387"/>
      <c r="D387"/>
      <c r="E387"/>
      <c r="F387"/>
      <c r="G387" s="4"/>
      <c r="H387" s="12"/>
      <c r="I387" s="7"/>
    </row>
    <row r="388" spans="1:9" x14ac:dyDescent="0.25">
      <c r="A388"/>
      <c r="B388"/>
      <c r="C388"/>
      <c r="D388"/>
      <c r="E388"/>
      <c r="F388"/>
      <c r="G388" s="4"/>
      <c r="H388" s="12"/>
      <c r="I388" s="7"/>
    </row>
    <row r="389" spans="1:9" x14ac:dyDescent="0.25">
      <c r="A389"/>
      <c r="B389"/>
      <c r="C389"/>
      <c r="D389"/>
      <c r="E389"/>
      <c r="F389"/>
      <c r="G389" s="4"/>
      <c r="H389" s="12"/>
      <c r="I389" s="7"/>
    </row>
    <row r="390" spans="1:9" x14ac:dyDescent="0.25">
      <c r="A390"/>
      <c r="B390"/>
      <c r="C390"/>
      <c r="D390"/>
      <c r="E390"/>
      <c r="F390"/>
      <c r="G390" s="4"/>
      <c r="H390" s="12"/>
      <c r="I390" s="7"/>
    </row>
    <row r="391" spans="1:9" x14ac:dyDescent="0.25">
      <c r="A391"/>
      <c r="B391"/>
      <c r="C391"/>
      <c r="D391"/>
      <c r="E391"/>
      <c r="F391"/>
      <c r="G391" s="4"/>
      <c r="H391" s="12"/>
      <c r="I391" s="7"/>
    </row>
    <row r="392" spans="1:9" x14ac:dyDescent="0.25">
      <c r="A392"/>
      <c r="B392"/>
      <c r="C392"/>
      <c r="D392"/>
      <c r="E392"/>
      <c r="F392"/>
      <c r="G392" s="4"/>
      <c r="H392" s="12"/>
      <c r="I392" s="7"/>
    </row>
    <row r="393" spans="1:9" x14ac:dyDescent="0.25">
      <c r="A393"/>
      <c r="B393"/>
      <c r="C393"/>
      <c r="D393"/>
      <c r="E393"/>
      <c r="F393"/>
      <c r="G393" s="4"/>
      <c r="H393" s="12"/>
      <c r="I393" s="7"/>
    </row>
    <row r="394" spans="1:9" x14ac:dyDescent="0.25">
      <c r="A394"/>
      <c r="B394"/>
      <c r="C394"/>
      <c r="D394"/>
      <c r="E394"/>
      <c r="F394"/>
      <c r="G394" s="4"/>
      <c r="H394" s="12"/>
      <c r="I394" s="7"/>
    </row>
    <row r="395" spans="1:9" x14ac:dyDescent="0.25">
      <c r="A395"/>
      <c r="B395"/>
      <c r="C395"/>
      <c r="D395"/>
      <c r="E395"/>
      <c r="F395"/>
      <c r="G395" s="4"/>
      <c r="H395" s="12"/>
      <c r="I395" s="7"/>
    </row>
    <row r="396" spans="1:9" x14ac:dyDescent="0.25">
      <c r="A396"/>
      <c r="B396"/>
      <c r="C396"/>
      <c r="D396"/>
      <c r="E396"/>
      <c r="F396"/>
      <c r="G396" s="4"/>
      <c r="H396" s="12"/>
      <c r="I396" s="7"/>
    </row>
    <row r="397" spans="1:9" x14ac:dyDescent="0.25">
      <c r="A397"/>
      <c r="B397"/>
      <c r="C397"/>
      <c r="D397"/>
      <c r="E397"/>
      <c r="F397"/>
      <c r="G397" s="4"/>
      <c r="H397" s="12"/>
      <c r="I397" s="7"/>
    </row>
    <row r="398" spans="1:9" x14ac:dyDescent="0.25">
      <c r="A398"/>
      <c r="B398"/>
      <c r="C398"/>
      <c r="D398"/>
      <c r="E398"/>
      <c r="F398"/>
      <c r="G398" s="4"/>
      <c r="H398" s="12"/>
      <c r="I398" s="7"/>
    </row>
    <row r="399" spans="1:9" x14ac:dyDescent="0.25">
      <c r="A399"/>
      <c r="B399"/>
      <c r="C399"/>
      <c r="D399"/>
      <c r="E399"/>
      <c r="F399"/>
      <c r="G399" s="4"/>
      <c r="H399" s="12"/>
      <c r="I399" s="7"/>
    </row>
    <row r="400" spans="1:9" x14ac:dyDescent="0.25">
      <c r="A400"/>
      <c r="B400"/>
      <c r="C400"/>
      <c r="D400"/>
      <c r="E400"/>
      <c r="F400"/>
      <c r="G400" s="4"/>
      <c r="H400" s="12"/>
      <c r="I400" s="7"/>
    </row>
    <row r="401" spans="1:9" x14ac:dyDescent="0.25">
      <c r="A401"/>
      <c r="B401"/>
      <c r="C401"/>
      <c r="D401"/>
      <c r="E401"/>
      <c r="F401"/>
      <c r="G401" s="4"/>
      <c r="H401" s="12"/>
      <c r="I401" s="7"/>
    </row>
    <row r="402" spans="1:9" x14ac:dyDescent="0.25">
      <c r="A402"/>
      <c r="B402"/>
      <c r="C402"/>
      <c r="D402"/>
      <c r="E402"/>
      <c r="F402"/>
      <c r="G402" s="4"/>
      <c r="H402" s="12"/>
      <c r="I402" s="7"/>
    </row>
    <row r="403" spans="1:9" x14ac:dyDescent="0.25">
      <c r="A403"/>
      <c r="B403"/>
      <c r="C403"/>
      <c r="D403"/>
      <c r="E403"/>
      <c r="F403"/>
      <c r="G403" s="4"/>
      <c r="H403" s="12"/>
      <c r="I403" s="7"/>
    </row>
    <row r="404" spans="1:9" x14ac:dyDescent="0.25">
      <c r="A404"/>
      <c r="B404"/>
      <c r="C404"/>
      <c r="D404"/>
      <c r="E404"/>
      <c r="F404"/>
      <c r="G404" s="4"/>
      <c r="H404" s="12"/>
      <c r="I404" s="7"/>
    </row>
    <row r="405" spans="1:9" x14ac:dyDescent="0.25">
      <c r="A405"/>
      <c r="B405"/>
      <c r="C405"/>
      <c r="D405"/>
      <c r="E405"/>
      <c r="F405"/>
      <c r="G405" s="4"/>
      <c r="H405" s="12"/>
      <c r="I405" s="7"/>
    </row>
    <row r="406" spans="1:9" x14ac:dyDescent="0.25">
      <c r="A406"/>
      <c r="B406"/>
      <c r="C406"/>
      <c r="D406"/>
      <c r="E406"/>
      <c r="F406"/>
      <c r="G406" s="4"/>
      <c r="H406" s="12"/>
      <c r="I406" s="7"/>
    </row>
    <row r="407" spans="1:9" x14ac:dyDescent="0.25">
      <c r="A407"/>
      <c r="B407"/>
      <c r="C407"/>
      <c r="D407"/>
      <c r="E407"/>
      <c r="F407"/>
      <c r="G407" s="4"/>
      <c r="H407" s="12"/>
      <c r="I407" s="7"/>
    </row>
    <row r="408" spans="1:9" x14ac:dyDescent="0.25">
      <c r="A408"/>
      <c r="B408"/>
      <c r="C408"/>
      <c r="D408"/>
      <c r="E408"/>
      <c r="F408"/>
      <c r="G408" s="4"/>
      <c r="H408" s="12"/>
      <c r="I408" s="7"/>
    </row>
    <row r="409" spans="1:9" x14ac:dyDescent="0.25">
      <c r="A409"/>
      <c r="B409"/>
      <c r="C409"/>
      <c r="D409"/>
      <c r="E409"/>
      <c r="F409"/>
      <c r="G409" s="4"/>
      <c r="H409" s="12"/>
      <c r="I409" s="7"/>
    </row>
    <row r="410" spans="1:9" x14ac:dyDescent="0.25">
      <c r="A410"/>
      <c r="B410"/>
      <c r="C410"/>
      <c r="D410"/>
      <c r="E410"/>
      <c r="F410"/>
      <c r="G410" s="4"/>
      <c r="H410" s="12"/>
      <c r="I410" s="7"/>
    </row>
    <row r="411" spans="1:9" x14ac:dyDescent="0.25">
      <c r="A411"/>
      <c r="B411"/>
      <c r="C411"/>
      <c r="D411"/>
      <c r="E411"/>
      <c r="F411"/>
      <c r="G411" s="4"/>
      <c r="H411" s="12"/>
      <c r="I411" s="7"/>
    </row>
    <row r="412" spans="1:9" x14ac:dyDescent="0.25">
      <c r="A412"/>
      <c r="B412"/>
      <c r="C412"/>
      <c r="D412"/>
      <c r="E412"/>
      <c r="F412"/>
      <c r="G412" s="4"/>
      <c r="H412" s="12"/>
      <c r="I412" s="7"/>
    </row>
    <row r="413" spans="1:9" x14ac:dyDescent="0.25">
      <c r="A413"/>
      <c r="B413"/>
      <c r="C413"/>
      <c r="D413"/>
      <c r="E413"/>
      <c r="F413"/>
      <c r="G413" s="4"/>
      <c r="H413" s="12"/>
      <c r="I413" s="7"/>
    </row>
    <row r="414" spans="1:9" x14ac:dyDescent="0.25">
      <c r="A414"/>
      <c r="B414"/>
      <c r="C414"/>
      <c r="D414"/>
      <c r="E414"/>
      <c r="F414"/>
      <c r="G414" s="4"/>
      <c r="H414" s="12"/>
      <c r="I414" s="7"/>
    </row>
    <row r="415" spans="1:9" x14ac:dyDescent="0.25">
      <c r="A415"/>
      <c r="B415"/>
      <c r="C415"/>
      <c r="D415"/>
      <c r="E415"/>
      <c r="F415"/>
      <c r="G415" s="4"/>
      <c r="H415" s="12"/>
      <c r="I415" s="7"/>
    </row>
    <row r="416" spans="1:9" x14ac:dyDescent="0.25">
      <c r="A416"/>
      <c r="B416"/>
      <c r="C416"/>
      <c r="D416"/>
      <c r="E416"/>
      <c r="F416"/>
      <c r="G416" s="4"/>
      <c r="H416" s="12"/>
      <c r="I416" s="7"/>
    </row>
    <row r="417" spans="1:9" x14ac:dyDescent="0.25">
      <c r="A417"/>
      <c r="B417"/>
      <c r="C417"/>
      <c r="D417"/>
      <c r="E417"/>
      <c r="F417"/>
      <c r="G417" s="4"/>
      <c r="H417" s="12"/>
      <c r="I417" s="7"/>
    </row>
    <row r="418" spans="1:9" x14ac:dyDescent="0.25">
      <c r="A418"/>
      <c r="B418"/>
      <c r="C418"/>
      <c r="D418"/>
      <c r="E418"/>
      <c r="F418"/>
      <c r="G418" s="4"/>
      <c r="H418" s="12"/>
      <c r="I418" s="7"/>
    </row>
    <row r="419" spans="1:9" x14ac:dyDescent="0.25">
      <c r="A419"/>
      <c r="B419"/>
      <c r="C419"/>
      <c r="D419"/>
      <c r="E419"/>
      <c r="F419"/>
      <c r="G419" s="4"/>
      <c r="H419" s="12"/>
      <c r="I419" s="7"/>
    </row>
    <row r="420" spans="1:9" x14ac:dyDescent="0.25">
      <c r="A420"/>
      <c r="B420"/>
      <c r="C420"/>
      <c r="D420"/>
      <c r="E420"/>
      <c r="F420"/>
      <c r="G420" s="4"/>
      <c r="H420" s="12"/>
      <c r="I420" s="7"/>
    </row>
    <row r="421" spans="1:9" x14ac:dyDescent="0.25">
      <c r="A421"/>
      <c r="B421"/>
      <c r="C421"/>
      <c r="D421"/>
      <c r="E421"/>
      <c r="F421"/>
      <c r="G421" s="4"/>
      <c r="H421" s="12"/>
      <c r="I421" s="7"/>
    </row>
    <row r="422" spans="1:9" x14ac:dyDescent="0.25">
      <c r="A422"/>
      <c r="B422"/>
      <c r="C422"/>
      <c r="D422"/>
      <c r="E422"/>
      <c r="F422"/>
      <c r="G422" s="4"/>
      <c r="H422" s="12"/>
      <c r="I422" s="7"/>
    </row>
    <row r="423" spans="1:9" x14ac:dyDescent="0.25">
      <c r="A423"/>
      <c r="B423"/>
      <c r="C423"/>
      <c r="D423"/>
      <c r="E423"/>
      <c r="F423"/>
      <c r="G423" s="4"/>
      <c r="H423" s="12"/>
      <c r="I423" s="7"/>
    </row>
    <row r="424" spans="1:9" x14ac:dyDescent="0.25">
      <c r="A424"/>
      <c r="B424"/>
      <c r="C424"/>
      <c r="D424"/>
      <c r="E424"/>
      <c r="F424"/>
      <c r="G424" s="4"/>
      <c r="H424" s="12"/>
      <c r="I424" s="7"/>
    </row>
    <row r="425" spans="1:9" x14ac:dyDescent="0.25">
      <c r="A425"/>
      <c r="B425"/>
      <c r="C425"/>
      <c r="D425"/>
      <c r="E425"/>
      <c r="F425"/>
      <c r="G425" s="4"/>
      <c r="H425" s="12"/>
      <c r="I425" s="7"/>
    </row>
    <row r="426" spans="1:9" x14ac:dyDescent="0.25">
      <c r="A426"/>
      <c r="B426"/>
      <c r="C426"/>
      <c r="D426"/>
      <c r="E426"/>
      <c r="F426"/>
      <c r="G426" s="4"/>
      <c r="H426" s="12"/>
      <c r="I426" s="7"/>
    </row>
    <row r="427" spans="1:9" x14ac:dyDescent="0.25">
      <c r="A427"/>
      <c r="B427"/>
      <c r="C427"/>
      <c r="D427"/>
      <c r="E427"/>
      <c r="F427"/>
      <c r="G427" s="4"/>
      <c r="H427" s="12"/>
      <c r="I427" s="7"/>
    </row>
    <row r="428" spans="1:9" x14ac:dyDescent="0.25">
      <c r="A428"/>
      <c r="B428"/>
      <c r="C428"/>
      <c r="D428"/>
      <c r="E428"/>
      <c r="F428"/>
      <c r="G428" s="4"/>
      <c r="H428" s="12"/>
      <c r="I428" s="7"/>
    </row>
    <row r="429" spans="1:9" x14ac:dyDescent="0.25">
      <c r="A429"/>
      <c r="B429"/>
      <c r="C429"/>
      <c r="D429"/>
      <c r="E429"/>
      <c r="F429"/>
      <c r="G429" s="4"/>
      <c r="H429" s="12"/>
      <c r="I429" s="7"/>
    </row>
    <row r="430" spans="1:9" x14ac:dyDescent="0.25">
      <c r="A430"/>
      <c r="B430"/>
      <c r="C430"/>
      <c r="D430"/>
      <c r="E430"/>
      <c r="F430"/>
      <c r="G430" s="4"/>
      <c r="H430" s="12"/>
      <c r="I430" s="7"/>
    </row>
    <row r="431" spans="1:9" x14ac:dyDescent="0.25">
      <c r="A431"/>
      <c r="B431"/>
      <c r="C431"/>
      <c r="D431"/>
      <c r="E431"/>
      <c r="F431"/>
      <c r="G431" s="4"/>
      <c r="H431" s="12"/>
      <c r="I431" s="7"/>
    </row>
    <row r="432" spans="1:9" x14ac:dyDescent="0.25">
      <c r="A432"/>
      <c r="B432"/>
      <c r="C432"/>
      <c r="D432"/>
      <c r="E432"/>
      <c r="F432"/>
      <c r="G432" s="4"/>
      <c r="H432" s="12"/>
      <c r="I432" s="7"/>
    </row>
    <row r="433" spans="1:9" x14ac:dyDescent="0.25">
      <c r="A433"/>
      <c r="B433"/>
      <c r="C433"/>
      <c r="D433"/>
      <c r="E433"/>
      <c r="F433"/>
      <c r="G433" s="4"/>
      <c r="H433" s="12"/>
      <c r="I433" s="7"/>
    </row>
    <row r="434" spans="1:9" x14ac:dyDescent="0.25">
      <c r="A434"/>
      <c r="B434"/>
      <c r="C434"/>
      <c r="D434"/>
      <c r="E434"/>
      <c r="F434"/>
      <c r="G434" s="4"/>
      <c r="H434" s="12"/>
      <c r="I434" s="7"/>
    </row>
    <row r="435" spans="1:9" x14ac:dyDescent="0.25">
      <c r="A435"/>
      <c r="B435"/>
      <c r="C435"/>
      <c r="D435"/>
      <c r="E435"/>
      <c r="F435"/>
      <c r="G435" s="4"/>
      <c r="H435" s="12"/>
      <c r="I435" s="7"/>
    </row>
    <row r="436" spans="1:9" x14ac:dyDescent="0.25">
      <c r="A436"/>
      <c r="B436"/>
      <c r="C436"/>
      <c r="D436"/>
      <c r="E436"/>
      <c r="F436"/>
      <c r="G436" s="4"/>
      <c r="H436" s="12"/>
      <c r="I436" s="7"/>
    </row>
    <row r="437" spans="1:9" x14ac:dyDescent="0.25">
      <c r="A437"/>
      <c r="B437"/>
      <c r="C437"/>
      <c r="D437"/>
      <c r="E437"/>
      <c r="F437"/>
      <c r="G437" s="4"/>
      <c r="H437" s="12"/>
      <c r="I437" s="7"/>
    </row>
    <row r="438" spans="1:9" x14ac:dyDescent="0.25">
      <c r="A438"/>
      <c r="B438"/>
      <c r="C438"/>
      <c r="D438"/>
      <c r="E438"/>
      <c r="F438"/>
      <c r="G438" s="4"/>
      <c r="H438" s="12"/>
      <c r="I438" s="7"/>
    </row>
    <row r="439" spans="1:9" x14ac:dyDescent="0.25">
      <c r="A439"/>
      <c r="B439"/>
      <c r="C439"/>
      <c r="D439"/>
      <c r="E439"/>
      <c r="F439"/>
      <c r="G439" s="4"/>
      <c r="H439" s="12"/>
      <c r="I439" s="7"/>
    </row>
    <row r="440" spans="1:9" x14ac:dyDescent="0.25">
      <c r="A440"/>
      <c r="B440"/>
      <c r="C440"/>
      <c r="D440"/>
      <c r="E440"/>
      <c r="F440"/>
      <c r="G440" s="4"/>
      <c r="H440" s="12"/>
      <c r="I440" s="7"/>
    </row>
    <row r="441" spans="1:9" x14ac:dyDescent="0.25">
      <c r="A441"/>
      <c r="B441"/>
      <c r="C441"/>
      <c r="D441"/>
      <c r="E441"/>
      <c r="F441"/>
      <c r="G441" s="4"/>
      <c r="H441" s="12"/>
      <c r="I441" s="7"/>
    </row>
    <row r="442" spans="1:9" x14ac:dyDescent="0.25">
      <c r="A442"/>
      <c r="B442"/>
      <c r="C442"/>
      <c r="D442"/>
      <c r="E442"/>
      <c r="F442"/>
      <c r="G442" s="4"/>
      <c r="H442" s="12"/>
      <c r="I442" s="7"/>
    </row>
    <row r="443" spans="1:9" x14ac:dyDescent="0.25">
      <c r="A443"/>
      <c r="B443"/>
      <c r="C443"/>
      <c r="D443"/>
      <c r="E443"/>
      <c r="F443"/>
      <c r="G443" s="4"/>
      <c r="H443" s="12"/>
      <c r="I443" s="7"/>
    </row>
    <row r="444" spans="1:9" x14ac:dyDescent="0.25">
      <c r="A444"/>
      <c r="B444"/>
      <c r="C444"/>
      <c r="D444"/>
      <c r="E444"/>
      <c r="F444"/>
      <c r="G444" s="4"/>
      <c r="H444" s="12"/>
      <c r="I444" s="7"/>
    </row>
    <row r="445" spans="1:9" x14ac:dyDescent="0.25">
      <c r="A445"/>
      <c r="B445"/>
      <c r="C445"/>
      <c r="D445"/>
      <c r="E445"/>
      <c r="F445"/>
      <c r="G445" s="4"/>
      <c r="H445" s="12"/>
      <c r="I445" s="7"/>
    </row>
    <row r="446" spans="1:9" x14ac:dyDescent="0.25">
      <c r="A446"/>
      <c r="B446"/>
      <c r="C446"/>
      <c r="D446"/>
      <c r="E446"/>
      <c r="F446"/>
      <c r="G446" s="4"/>
      <c r="H446" s="12"/>
      <c r="I446" s="7"/>
    </row>
    <row r="447" spans="1:9" x14ac:dyDescent="0.25">
      <c r="A447"/>
      <c r="B447"/>
      <c r="C447"/>
      <c r="D447"/>
      <c r="E447"/>
      <c r="F447"/>
      <c r="G447" s="4"/>
      <c r="H447" s="12"/>
      <c r="I447" s="7"/>
    </row>
    <row r="448" spans="1:9" x14ac:dyDescent="0.25">
      <c r="A448"/>
      <c r="B448"/>
      <c r="C448"/>
      <c r="D448"/>
      <c r="E448"/>
      <c r="F448"/>
      <c r="G448" s="4"/>
      <c r="H448" s="12"/>
      <c r="I448" s="7"/>
    </row>
    <row r="449" spans="1:9" x14ac:dyDescent="0.25">
      <c r="A449"/>
      <c r="B449"/>
      <c r="C449"/>
      <c r="D449"/>
      <c r="E449"/>
      <c r="F449"/>
      <c r="G449" s="4"/>
      <c r="H449" s="12"/>
      <c r="I449" s="7"/>
    </row>
    <row r="450" spans="1:9" x14ac:dyDescent="0.25">
      <c r="A450"/>
      <c r="B450"/>
      <c r="C450"/>
      <c r="D450"/>
      <c r="E450"/>
      <c r="F450"/>
      <c r="G450" s="4"/>
      <c r="H450" s="12"/>
      <c r="I450" s="7"/>
    </row>
    <row r="451" spans="1:9" x14ac:dyDescent="0.25">
      <c r="A451"/>
      <c r="B451"/>
      <c r="C451"/>
      <c r="D451"/>
      <c r="E451"/>
      <c r="F451"/>
      <c r="G451" s="4"/>
      <c r="H451" s="12"/>
      <c r="I451" s="7"/>
    </row>
    <row r="452" spans="1:9" x14ac:dyDescent="0.25">
      <c r="A452"/>
      <c r="B452"/>
      <c r="C452"/>
      <c r="D452"/>
      <c r="E452"/>
      <c r="F452"/>
      <c r="G452" s="4"/>
      <c r="H452" s="12"/>
      <c r="I452" s="7"/>
    </row>
    <row r="453" spans="1:9" x14ac:dyDescent="0.25">
      <c r="A453"/>
      <c r="B453"/>
      <c r="C453"/>
      <c r="D453"/>
      <c r="E453"/>
      <c r="F453"/>
      <c r="G453" s="4"/>
      <c r="H453" s="12"/>
      <c r="I453" s="7"/>
    </row>
    <row r="454" spans="1:9" x14ac:dyDescent="0.25">
      <c r="A454"/>
      <c r="B454"/>
      <c r="C454"/>
      <c r="D454"/>
      <c r="E454"/>
      <c r="F454"/>
      <c r="G454" s="4"/>
      <c r="H454" s="12"/>
      <c r="I454" s="7"/>
    </row>
    <row r="455" spans="1:9" x14ac:dyDescent="0.25">
      <c r="A455"/>
      <c r="B455"/>
      <c r="C455"/>
      <c r="D455"/>
      <c r="E455"/>
      <c r="F455"/>
      <c r="G455" s="4"/>
      <c r="H455" s="12"/>
      <c r="I455" s="7"/>
    </row>
    <row r="456" spans="1:9" x14ac:dyDescent="0.25">
      <c r="A456"/>
      <c r="B456"/>
      <c r="C456"/>
      <c r="D456"/>
      <c r="E456"/>
      <c r="F456"/>
      <c r="G456" s="4"/>
      <c r="H456" s="12"/>
      <c r="I456" s="7"/>
    </row>
    <row r="457" spans="1:9" x14ac:dyDescent="0.25">
      <c r="A457"/>
      <c r="B457"/>
      <c r="C457"/>
      <c r="D457"/>
      <c r="E457"/>
      <c r="F457"/>
      <c r="G457" s="4"/>
      <c r="H457" s="12"/>
      <c r="I457" s="7"/>
    </row>
    <row r="458" spans="1:9" x14ac:dyDescent="0.25">
      <c r="A458"/>
      <c r="B458"/>
      <c r="C458"/>
      <c r="D458"/>
      <c r="E458"/>
      <c r="F458"/>
      <c r="G458" s="4"/>
      <c r="H458" s="12"/>
      <c r="I458" s="7"/>
    </row>
    <row r="459" spans="1:9" x14ac:dyDescent="0.25">
      <c r="A459"/>
      <c r="B459"/>
      <c r="C459"/>
      <c r="D459"/>
      <c r="E459"/>
      <c r="F459"/>
      <c r="G459" s="4"/>
      <c r="H459" s="12"/>
      <c r="I459" s="7"/>
    </row>
    <row r="460" spans="1:9" x14ac:dyDescent="0.25">
      <c r="A460"/>
      <c r="B460"/>
      <c r="C460"/>
      <c r="D460"/>
      <c r="E460"/>
      <c r="F460"/>
      <c r="G460" s="4"/>
      <c r="H460" s="12"/>
      <c r="I460" s="7"/>
    </row>
    <row r="461" spans="1:9" x14ac:dyDescent="0.25">
      <c r="A461"/>
      <c r="B461"/>
      <c r="C461"/>
      <c r="D461"/>
      <c r="E461"/>
      <c r="F461"/>
      <c r="G461" s="4"/>
      <c r="H461" s="12"/>
      <c r="I461" s="7"/>
    </row>
    <row r="462" spans="1:9" x14ac:dyDescent="0.25">
      <c r="A462"/>
      <c r="B462"/>
      <c r="C462"/>
      <c r="D462"/>
      <c r="E462"/>
      <c r="F462"/>
      <c r="G462" s="4"/>
      <c r="H462" s="12"/>
      <c r="I462" s="7"/>
    </row>
    <row r="463" spans="1:9" x14ac:dyDescent="0.25">
      <c r="A463"/>
      <c r="B463"/>
      <c r="C463"/>
      <c r="D463"/>
      <c r="E463"/>
      <c r="F463"/>
      <c r="G463" s="4"/>
      <c r="H463" s="12"/>
      <c r="I463" s="7"/>
    </row>
    <row r="464" spans="1:9" x14ac:dyDescent="0.25">
      <c r="A464"/>
      <c r="B464"/>
      <c r="C464"/>
      <c r="D464"/>
      <c r="E464"/>
      <c r="F464"/>
      <c r="G464" s="4"/>
      <c r="H464" s="12"/>
      <c r="I464" s="7"/>
    </row>
    <row r="465" spans="1:9" x14ac:dyDescent="0.25">
      <c r="A465"/>
      <c r="B465"/>
      <c r="C465"/>
      <c r="D465"/>
      <c r="E465"/>
      <c r="F465"/>
      <c r="G465" s="4"/>
      <c r="H465" s="12"/>
      <c r="I465" s="7"/>
    </row>
    <row r="466" spans="1:9" x14ac:dyDescent="0.25">
      <c r="A466"/>
      <c r="B466"/>
      <c r="C466"/>
      <c r="D466"/>
      <c r="E466"/>
      <c r="F466"/>
      <c r="G466" s="4"/>
      <c r="H466" s="12"/>
      <c r="I466" s="7"/>
    </row>
    <row r="467" spans="1:9" x14ac:dyDescent="0.25">
      <c r="A467"/>
      <c r="B467"/>
      <c r="C467"/>
      <c r="D467"/>
      <c r="E467"/>
      <c r="F467"/>
      <c r="G467" s="4"/>
      <c r="H467" s="12"/>
      <c r="I467" s="7"/>
    </row>
    <row r="468" spans="1:9" x14ac:dyDescent="0.25">
      <c r="A468"/>
      <c r="B468"/>
      <c r="C468"/>
      <c r="D468"/>
      <c r="E468"/>
      <c r="F468"/>
      <c r="G468" s="4"/>
      <c r="H468" s="12"/>
      <c r="I468" s="7"/>
    </row>
    <row r="469" spans="1:9" x14ac:dyDescent="0.25">
      <c r="A469"/>
      <c r="B469"/>
      <c r="C469"/>
      <c r="D469"/>
      <c r="E469"/>
      <c r="F469"/>
      <c r="G469" s="4"/>
      <c r="H469" s="12"/>
      <c r="I469" s="7"/>
    </row>
    <row r="470" spans="1:9" x14ac:dyDescent="0.25">
      <c r="A470"/>
      <c r="B470"/>
      <c r="C470"/>
      <c r="D470"/>
      <c r="E470"/>
      <c r="F470"/>
      <c r="G470" s="4"/>
      <c r="H470" s="12"/>
      <c r="I470" s="7"/>
    </row>
    <row r="471" spans="1:9" x14ac:dyDescent="0.25">
      <c r="A471"/>
      <c r="B471"/>
      <c r="C471"/>
      <c r="D471"/>
      <c r="E471"/>
      <c r="F471"/>
      <c r="G471" s="4"/>
      <c r="H471" s="12"/>
      <c r="I471" s="7"/>
    </row>
    <row r="472" spans="1:9" x14ac:dyDescent="0.25">
      <c r="A472" s="8"/>
      <c r="B472" s="8"/>
      <c r="C472" s="8"/>
      <c r="D472" s="8"/>
      <c r="E472" s="8"/>
      <c r="F472" s="8"/>
      <c r="G472" s="13"/>
      <c r="H472" s="14"/>
      <c r="I472" s="7"/>
    </row>
    <row r="473" spans="1:9" x14ac:dyDescent="0.25">
      <c r="A473"/>
      <c r="B473"/>
      <c r="C473"/>
      <c r="D473"/>
      <c r="E473"/>
      <c r="F473"/>
      <c r="G473" s="4"/>
      <c r="H473" s="12"/>
      <c r="I473" s="7"/>
    </row>
    <row r="474" spans="1:9" x14ac:dyDescent="0.25">
      <c r="A474"/>
      <c r="B474"/>
      <c r="C474"/>
      <c r="D474"/>
      <c r="E474"/>
      <c r="F474"/>
      <c r="G474" s="4"/>
      <c r="H474" s="12"/>
      <c r="I474" s="7"/>
    </row>
    <row r="475" spans="1:9" x14ac:dyDescent="0.25">
      <c r="A475"/>
      <c r="B475"/>
      <c r="C475"/>
      <c r="D475"/>
      <c r="E475"/>
      <c r="F475"/>
      <c r="G475" s="4"/>
      <c r="H475" s="12"/>
      <c r="I475" s="7"/>
    </row>
    <row r="476" spans="1:9" x14ac:dyDescent="0.25">
      <c r="A476"/>
      <c r="B476"/>
      <c r="C476"/>
      <c r="D476"/>
      <c r="E476"/>
      <c r="F476"/>
      <c r="G476" s="4"/>
      <c r="H476" s="12"/>
      <c r="I476" s="7"/>
    </row>
    <row r="477" spans="1:9" x14ac:dyDescent="0.25">
      <c r="A477"/>
      <c r="B477"/>
      <c r="C477"/>
      <c r="D477"/>
      <c r="E477"/>
      <c r="F477"/>
      <c r="G477" s="4"/>
      <c r="H477" s="12"/>
      <c r="I477" s="7"/>
    </row>
    <row r="478" spans="1:9" x14ac:dyDescent="0.25">
      <c r="A478"/>
      <c r="B478"/>
      <c r="C478"/>
      <c r="D478"/>
      <c r="E478"/>
      <c r="F478"/>
      <c r="G478" s="4"/>
      <c r="H478" s="12"/>
      <c r="I478" s="7"/>
    </row>
    <row r="479" spans="1:9" x14ac:dyDescent="0.25">
      <c r="A479"/>
      <c r="B479"/>
      <c r="C479"/>
      <c r="D479"/>
      <c r="E479"/>
      <c r="F479"/>
      <c r="G479" s="4"/>
      <c r="H479" s="12"/>
      <c r="I479" s="7"/>
    </row>
    <row r="480" spans="1:9" x14ac:dyDescent="0.25">
      <c r="A480"/>
      <c r="B480"/>
      <c r="C480"/>
      <c r="D480"/>
      <c r="E480"/>
      <c r="F480"/>
      <c r="G480" s="4"/>
      <c r="H480" s="12"/>
      <c r="I480" s="7"/>
    </row>
    <row r="481" spans="1:9" x14ac:dyDescent="0.25">
      <c r="A481"/>
      <c r="B481"/>
      <c r="C481"/>
      <c r="D481"/>
      <c r="E481"/>
      <c r="F481"/>
      <c r="G481" s="4"/>
      <c r="H481" s="12"/>
      <c r="I481" s="7"/>
    </row>
    <row r="482" spans="1:9" x14ac:dyDescent="0.25">
      <c r="A482"/>
      <c r="B482"/>
      <c r="C482"/>
      <c r="D482"/>
      <c r="E482"/>
      <c r="F482"/>
      <c r="G482" s="4"/>
      <c r="H482" s="12"/>
      <c r="I482" s="7"/>
    </row>
    <row r="483" spans="1:9" x14ac:dyDescent="0.25">
      <c r="A483"/>
      <c r="B483"/>
      <c r="C483"/>
      <c r="D483"/>
      <c r="E483"/>
      <c r="F483"/>
      <c r="G483" s="4"/>
      <c r="H483" s="12"/>
      <c r="I483" s="7"/>
    </row>
    <row r="484" spans="1:9" x14ac:dyDescent="0.25">
      <c r="A484"/>
      <c r="B484"/>
      <c r="C484"/>
      <c r="D484"/>
      <c r="E484"/>
      <c r="F484"/>
      <c r="G484" s="4"/>
      <c r="H484" s="12"/>
      <c r="I484" s="7"/>
    </row>
    <row r="485" spans="1:9" x14ac:dyDescent="0.25">
      <c r="A485"/>
      <c r="B485"/>
      <c r="C485"/>
      <c r="D485"/>
      <c r="E485"/>
      <c r="F485"/>
      <c r="G485" s="4"/>
      <c r="H485" s="12"/>
      <c r="I485" s="7"/>
    </row>
    <row r="486" spans="1:9" x14ac:dyDescent="0.25">
      <c r="A486"/>
      <c r="B486"/>
      <c r="C486"/>
      <c r="D486"/>
      <c r="E486"/>
      <c r="F486"/>
      <c r="G486" s="4"/>
      <c r="H486" s="12"/>
      <c r="I486" s="7"/>
    </row>
    <row r="487" spans="1:9" x14ac:dyDescent="0.25">
      <c r="A487"/>
      <c r="B487"/>
      <c r="C487"/>
      <c r="D487"/>
      <c r="E487"/>
      <c r="F487"/>
      <c r="G487" s="4"/>
      <c r="H487" s="12"/>
      <c r="I487" s="7"/>
    </row>
    <row r="488" spans="1:9" x14ac:dyDescent="0.25">
      <c r="A488"/>
      <c r="B488"/>
      <c r="C488"/>
      <c r="D488"/>
      <c r="E488"/>
      <c r="F488"/>
      <c r="G488" s="4"/>
      <c r="H488" s="12"/>
      <c r="I488" s="7"/>
    </row>
    <row r="489" spans="1:9" x14ac:dyDescent="0.25">
      <c r="A489"/>
      <c r="B489"/>
      <c r="C489"/>
      <c r="D489"/>
      <c r="E489"/>
      <c r="F489"/>
      <c r="G489" s="4"/>
      <c r="H489" s="12"/>
      <c r="I489" s="7"/>
    </row>
    <row r="490" spans="1:9" x14ac:dyDescent="0.25">
      <c r="A490"/>
      <c r="B490"/>
      <c r="C490"/>
      <c r="D490"/>
      <c r="E490"/>
      <c r="F490"/>
      <c r="G490" s="4"/>
      <c r="H490" s="12"/>
      <c r="I490" s="7"/>
    </row>
    <row r="491" spans="1:9" x14ac:dyDescent="0.25">
      <c r="A491"/>
      <c r="B491"/>
      <c r="C491"/>
      <c r="D491"/>
      <c r="E491"/>
      <c r="F491"/>
      <c r="G491" s="4"/>
      <c r="H491" s="12"/>
      <c r="I491" s="7"/>
    </row>
    <row r="492" spans="1:9" x14ac:dyDescent="0.25">
      <c r="A492"/>
      <c r="B492"/>
      <c r="C492"/>
      <c r="D492"/>
      <c r="E492"/>
      <c r="F492"/>
      <c r="G492" s="4"/>
      <c r="H492" s="12"/>
      <c r="I492" s="7"/>
    </row>
    <row r="493" spans="1:9" x14ac:dyDescent="0.25">
      <c r="A493"/>
      <c r="B493"/>
      <c r="C493"/>
      <c r="D493"/>
      <c r="E493"/>
      <c r="F493"/>
      <c r="G493" s="4"/>
      <c r="H493" s="12"/>
      <c r="I493" s="7"/>
    </row>
    <row r="494" spans="1:9" x14ac:dyDescent="0.25">
      <c r="A494"/>
      <c r="B494"/>
      <c r="C494"/>
      <c r="D494"/>
      <c r="E494"/>
      <c r="F494"/>
      <c r="G494" s="4"/>
      <c r="H494" s="12"/>
      <c r="I494" s="7"/>
    </row>
    <row r="495" spans="1:9" x14ac:dyDescent="0.25">
      <c r="A495"/>
      <c r="B495"/>
      <c r="C495"/>
      <c r="D495"/>
      <c r="E495"/>
      <c r="F495"/>
      <c r="G495" s="4"/>
      <c r="H495" s="12"/>
      <c r="I495" s="7"/>
    </row>
    <row r="496" spans="1:9" x14ac:dyDescent="0.25">
      <c r="A496"/>
      <c r="B496"/>
      <c r="C496"/>
      <c r="D496"/>
      <c r="E496"/>
      <c r="F496"/>
      <c r="G496" s="4"/>
      <c r="H496" s="12"/>
      <c r="I496" s="7"/>
    </row>
    <row r="497" spans="1:9" x14ac:dyDescent="0.25">
      <c r="A497"/>
      <c r="B497"/>
      <c r="C497"/>
      <c r="D497"/>
      <c r="E497"/>
      <c r="F497"/>
      <c r="G497" s="4"/>
      <c r="H497" s="12"/>
      <c r="I497" s="7"/>
    </row>
    <row r="498" spans="1:9" x14ac:dyDescent="0.25">
      <c r="A498"/>
      <c r="B498"/>
      <c r="C498"/>
      <c r="D498"/>
      <c r="E498"/>
      <c r="F498"/>
      <c r="G498" s="4"/>
      <c r="H498" s="12"/>
      <c r="I498" s="7"/>
    </row>
    <row r="499" spans="1:9" x14ac:dyDescent="0.25">
      <c r="A499"/>
      <c r="B499"/>
      <c r="C499"/>
      <c r="D499"/>
      <c r="E499"/>
      <c r="F499"/>
      <c r="G499" s="4"/>
      <c r="H499" s="12"/>
      <c r="I499" s="7"/>
    </row>
    <row r="500" spans="1:9" x14ac:dyDescent="0.25">
      <c r="A500"/>
      <c r="B500"/>
      <c r="C500"/>
      <c r="D500"/>
      <c r="E500"/>
      <c r="F500"/>
      <c r="G500" s="4"/>
      <c r="H500" s="12"/>
      <c r="I500" s="7"/>
    </row>
    <row r="501" spans="1:9" x14ac:dyDescent="0.25">
      <c r="A501"/>
      <c r="B501"/>
      <c r="C501"/>
      <c r="D501"/>
      <c r="E501"/>
      <c r="F501"/>
      <c r="G501" s="4"/>
      <c r="H501" s="12"/>
      <c r="I501" s="7"/>
    </row>
    <row r="502" spans="1:9" x14ac:dyDescent="0.25">
      <c r="A502"/>
      <c r="B502"/>
      <c r="C502"/>
      <c r="D502"/>
      <c r="E502"/>
      <c r="F502"/>
      <c r="G502" s="4"/>
      <c r="H502" s="12"/>
      <c r="I502" s="7"/>
    </row>
    <row r="503" spans="1:9" x14ac:dyDescent="0.25">
      <c r="A503"/>
      <c r="B503"/>
      <c r="C503"/>
      <c r="D503"/>
      <c r="E503"/>
      <c r="F503"/>
      <c r="G503" s="4"/>
      <c r="H503" s="12"/>
      <c r="I503" s="7"/>
    </row>
    <row r="504" spans="1:9" x14ac:dyDescent="0.25">
      <c r="A504"/>
      <c r="B504"/>
      <c r="C504"/>
      <c r="D504"/>
      <c r="E504"/>
      <c r="F504"/>
      <c r="G504" s="4"/>
      <c r="H504" s="12"/>
      <c r="I504" s="7"/>
    </row>
    <row r="505" spans="1:9" x14ac:dyDescent="0.25">
      <c r="A505"/>
      <c r="B505"/>
      <c r="C505"/>
      <c r="D505"/>
      <c r="E505"/>
      <c r="F505"/>
      <c r="G505" s="4"/>
      <c r="H505" s="12"/>
      <c r="I505" s="7"/>
    </row>
    <row r="506" spans="1:9" x14ac:dyDescent="0.25">
      <c r="A506"/>
      <c r="B506"/>
      <c r="C506"/>
      <c r="D506"/>
      <c r="E506"/>
      <c r="F506"/>
      <c r="G506" s="4"/>
      <c r="H506" s="12"/>
      <c r="I506" s="7"/>
    </row>
    <row r="507" spans="1:9" x14ac:dyDescent="0.25">
      <c r="A507"/>
      <c r="B507"/>
      <c r="C507"/>
      <c r="D507"/>
      <c r="E507"/>
      <c r="F507"/>
      <c r="G507" s="4"/>
      <c r="H507" s="12"/>
      <c r="I507" s="7"/>
    </row>
    <row r="508" spans="1:9" x14ac:dyDescent="0.25">
      <c r="A508"/>
      <c r="B508"/>
      <c r="C508"/>
      <c r="D508"/>
      <c r="E508"/>
      <c r="F508"/>
      <c r="G508" s="4"/>
      <c r="H508" s="12"/>
      <c r="I508" s="7"/>
    </row>
    <row r="509" spans="1:9" x14ac:dyDescent="0.25">
      <c r="A509"/>
      <c r="B509"/>
      <c r="C509"/>
      <c r="D509"/>
      <c r="E509"/>
      <c r="F509"/>
      <c r="G509" s="4"/>
      <c r="H509" s="12"/>
      <c r="I509" s="7"/>
    </row>
    <row r="510" spans="1:9" x14ac:dyDescent="0.25">
      <c r="A510"/>
      <c r="B510"/>
      <c r="C510"/>
      <c r="D510"/>
      <c r="E510"/>
      <c r="F510"/>
      <c r="G510" s="4"/>
      <c r="H510" s="12"/>
      <c r="I510" s="7"/>
    </row>
    <row r="511" spans="1:9" x14ac:dyDescent="0.25">
      <c r="A511"/>
      <c r="B511"/>
      <c r="C511"/>
      <c r="D511"/>
      <c r="E511"/>
      <c r="F511"/>
      <c r="G511" s="4"/>
      <c r="H511" s="12"/>
      <c r="I511" s="7"/>
    </row>
    <row r="512" spans="1:9" x14ac:dyDescent="0.25">
      <c r="A512"/>
      <c r="B512"/>
      <c r="C512"/>
      <c r="D512"/>
      <c r="E512"/>
      <c r="F512"/>
      <c r="G512" s="4"/>
      <c r="H512" s="12"/>
      <c r="I512" s="7"/>
    </row>
    <row r="513" spans="1:9" x14ac:dyDescent="0.25">
      <c r="A513"/>
      <c r="B513"/>
      <c r="C513"/>
      <c r="D513"/>
      <c r="E513"/>
      <c r="F513"/>
      <c r="G513" s="4"/>
      <c r="H513" s="12"/>
      <c r="I513" s="7"/>
    </row>
    <row r="514" spans="1:9" x14ac:dyDescent="0.25">
      <c r="A514"/>
      <c r="B514"/>
      <c r="C514"/>
      <c r="D514"/>
      <c r="E514"/>
      <c r="F514"/>
      <c r="G514" s="4"/>
      <c r="H514" s="12"/>
      <c r="I514" s="7"/>
    </row>
    <row r="515" spans="1:9" x14ac:dyDescent="0.25">
      <c r="A515"/>
      <c r="B515"/>
      <c r="C515"/>
      <c r="D515"/>
      <c r="E515"/>
      <c r="F515"/>
      <c r="G515" s="4"/>
      <c r="H515" s="12"/>
      <c r="I515" s="7"/>
    </row>
    <row r="516" spans="1:9" x14ac:dyDescent="0.25">
      <c r="A516"/>
      <c r="B516"/>
      <c r="C516"/>
      <c r="D516"/>
      <c r="E516"/>
      <c r="F516"/>
      <c r="G516" s="4"/>
      <c r="H516" s="12"/>
      <c r="I516" s="7"/>
    </row>
    <row r="517" spans="1:9" x14ac:dyDescent="0.25">
      <c r="A517"/>
      <c r="B517"/>
      <c r="C517"/>
      <c r="D517"/>
      <c r="E517"/>
      <c r="F517"/>
      <c r="G517" s="4"/>
      <c r="H517" s="12"/>
      <c r="I517" s="7"/>
    </row>
    <row r="518" spans="1:9" x14ac:dyDescent="0.25">
      <c r="A518"/>
      <c r="B518"/>
      <c r="C518"/>
      <c r="D518"/>
      <c r="E518"/>
      <c r="F518"/>
      <c r="G518" s="4"/>
      <c r="H518" s="12"/>
      <c r="I518" s="7"/>
    </row>
    <row r="519" spans="1:9" x14ac:dyDescent="0.25">
      <c r="A519"/>
      <c r="B519"/>
      <c r="C519"/>
      <c r="D519"/>
      <c r="E519"/>
      <c r="F519"/>
      <c r="G519" s="4"/>
      <c r="H519" s="12"/>
      <c r="I519" s="7"/>
    </row>
    <row r="520" spans="1:9" x14ac:dyDescent="0.25">
      <c r="A520"/>
      <c r="B520"/>
      <c r="C520"/>
      <c r="D520"/>
      <c r="E520"/>
      <c r="F520"/>
      <c r="G520" s="4"/>
      <c r="H520" s="12"/>
      <c r="I520" s="7"/>
    </row>
    <row r="521" spans="1:9" x14ac:dyDescent="0.25">
      <c r="A521"/>
      <c r="B521"/>
      <c r="C521"/>
      <c r="D521"/>
      <c r="E521"/>
      <c r="F521"/>
      <c r="G521" s="4"/>
      <c r="H521" s="12"/>
      <c r="I521" s="7"/>
    </row>
    <row r="522" spans="1:9" x14ac:dyDescent="0.25">
      <c r="A522"/>
      <c r="B522"/>
      <c r="C522"/>
      <c r="D522"/>
      <c r="E522"/>
      <c r="F522"/>
      <c r="G522" s="4"/>
      <c r="H522" s="12"/>
      <c r="I522" s="7"/>
    </row>
    <row r="523" spans="1:9" x14ac:dyDescent="0.25">
      <c r="A523"/>
      <c r="B523"/>
      <c r="C523"/>
      <c r="D523"/>
      <c r="E523"/>
      <c r="F523"/>
      <c r="G523" s="4"/>
      <c r="H523" s="12"/>
      <c r="I523" s="7"/>
    </row>
    <row r="524" spans="1:9" x14ac:dyDescent="0.25">
      <c r="A524"/>
      <c r="B524"/>
      <c r="C524"/>
      <c r="D524"/>
      <c r="E524"/>
      <c r="F524"/>
      <c r="G524" s="4"/>
      <c r="H524" s="12"/>
      <c r="I524" s="7"/>
    </row>
    <row r="525" spans="1:9" x14ac:dyDescent="0.25">
      <c r="A525"/>
      <c r="B525"/>
      <c r="C525"/>
      <c r="D525"/>
      <c r="E525"/>
      <c r="F525"/>
      <c r="G525" s="4"/>
      <c r="H525" s="12"/>
      <c r="I525" s="7"/>
    </row>
    <row r="526" spans="1:9" x14ac:dyDescent="0.25">
      <c r="A526"/>
      <c r="B526"/>
      <c r="C526"/>
      <c r="D526"/>
      <c r="E526"/>
      <c r="F526"/>
      <c r="G526" s="4"/>
      <c r="H526" s="12"/>
      <c r="I526" s="7"/>
    </row>
    <row r="527" spans="1:9" x14ac:dyDescent="0.25">
      <c r="A527"/>
      <c r="B527"/>
      <c r="C527"/>
      <c r="D527"/>
      <c r="E527"/>
      <c r="F527"/>
      <c r="G527" s="4"/>
      <c r="H527" s="12"/>
      <c r="I527" s="7"/>
    </row>
    <row r="528" spans="1:9" x14ac:dyDescent="0.25">
      <c r="A528"/>
      <c r="B528"/>
      <c r="C528"/>
      <c r="D528"/>
      <c r="E528"/>
      <c r="F528"/>
      <c r="G528" s="4"/>
      <c r="H528" s="12"/>
      <c r="I528" s="7"/>
    </row>
    <row r="529" spans="1:9" x14ac:dyDescent="0.25">
      <c r="A529"/>
      <c r="B529"/>
      <c r="C529"/>
      <c r="D529"/>
      <c r="E529"/>
      <c r="F529"/>
      <c r="G529" s="4"/>
      <c r="H529" s="12"/>
      <c r="I529" s="7"/>
    </row>
    <row r="530" spans="1:9" x14ac:dyDescent="0.25">
      <c r="A530"/>
      <c r="B530"/>
      <c r="C530"/>
      <c r="D530"/>
      <c r="E530"/>
      <c r="F530"/>
      <c r="G530" s="4"/>
      <c r="H530" s="12"/>
      <c r="I530" s="7"/>
    </row>
    <row r="531" spans="1:9" x14ac:dyDescent="0.25">
      <c r="A531"/>
      <c r="B531"/>
      <c r="C531"/>
      <c r="D531"/>
      <c r="E531"/>
      <c r="F531"/>
      <c r="G531" s="4"/>
      <c r="H531" s="12"/>
      <c r="I531" s="7"/>
    </row>
    <row r="532" spans="1:9" x14ac:dyDescent="0.25">
      <c r="A532"/>
      <c r="B532"/>
      <c r="C532"/>
      <c r="D532"/>
      <c r="E532"/>
      <c r="F532"/>
      <c r="G532" s="4"/>
      <c r="H532" s="12"/>
      <c r="I532" s="7"/>
    </row>
    <row r="533" spans="1:9" x14ac:dyDescent="0.25">
      <c r="A533"/>
      <c r="B533"/>
      <c r="C533"/>
      <c r="D533"/>
      <c r="E533"/>
      <c r="F533"/>
      <c r="G533" s="4"/>
      <c r="H533" s="12"/>
      <c r="I533" s="7"/>
    </row>
    <row r="534" spans="1:9" x14ac:dyDescent="0.25">
      <c r="A534"/>
      <c r="B534"/>
      <c r="C534"/>
      <c r="D534"/>
      <c r="E534"/>
      <c r="F534"/>
      <c r="G534" s="4"/>
      <c r="H534" s="12"/>
      <c r="I534" s="7"/>
    </row>
    <row r="535" spans="1:9" x14ac:dyDescent="0.25">
      <c r="A535"/>
      <c r="B535"/>
      <c r="C535"/>
      <c r="D535"/>
      <c r="E535"/>
      <c r="F535"/>
      <c r="G535" s="4"/>
      <c r="H535" s="12"/>
      <c r="I535" s="7"/>
    </row>
    <row r="536" spans="1:9" x14ac:dyDescent="0.25">
      <c r="A536"/>
      <c r="B536"/>
      <c r="C536"/>
      <c r="D536"/>
      <c r="E536"/>
      <c r="F536"/>
      <c r="G536" s="4"/>
      <c r="H536" s="12"/>
      <c r="I536" s="7"/>
    </row>
    <row r="537" spans="1:9" x14ac:dyDescent="0.25">
      <c r="A537"/>
      <c r="B537"/>
      <c r="C537"/>
      <c r="D537"/>
      <c r="E537"/>
      <c r="F537"/>
      <c r="G537" s="4"/>
      <c r="H537" s="12"/>
      <c r="I537" s="7"/>
    </row>
    <row r="538" spans="1:9" x14ac:dyDescent="0.25">
      <c r="A538"/>
      <c r="B538"/>
      <c r="C538"/>
      <c r="D538"/>
      <c r="E538"/>
      <c r="F538"/>
      <c r="G538" s="4"/>
      <c r="H538" s="12"/>
      <c r="I538" s="7"/>
    </row>
    <row r="539" spans="1:9" x14ac:dyDescent="0.25">
      <c r="A539"/>
      <c r="B539"/>
      <c r="C539"/>
      <c r="D539"/>
      <c r="E539"/>
      <c r="F539"/>
      <c r="G539" s="4"/>
      <c r="H539" s="12"/>
      <c r="I539" s="7"/>
    </row>
    <row r="540" spans="1:9" x14ac:dyDescent="0.25">
      <c r="A540"/>
      <c r="B540"/>
      <c r="C540"/>
      <c r="D540"/>
      <c r="E540"/>
      <c r="F540"/>
      <c r="G540" s="4"/>
      <c r="H540" s="12"/>
      <c r="I540" s="7"/>
    </row>
    <row r="541" spans="1:9" x14ac:dyDescent="0.25">
      <c r="A541"/>
      <c r="B541"/>
      <c r="C541"/>
      <c r="D541"/>
      <c r="E541"/>
      <c r="F541"/>
      <c r="G541" s="4"/>
      <c r="H541" s="12"/>
      <c r="I541" s="7"/>
    </row>
    <row r="542" spans="1:9" x14ac:dyDescent="0.25">
      <c r="A542"/>
      <c r="B542"/>
      <c r="C542"/>
      <c r="D542"/>
      <c r="E542"/>
      <c r="F542"/>
      <c r="G542" s="4"/>
      <c r="H542" s="12"/>
      <c r="I542" s="7"/>
    </row>
    <row r="543" spans="1:9" x14ac:dyDescent="0.25">
      <c r="A543"/>
      <c r="B543"/>
      <c r="C543"/>
      <c r="D543"/>
      <c r="E543"/>
      <c r="F543"/>
      <c r="G543" s="4"/>
      <c r="H543" s="12"/>
      <c r="I543" s="7"/>
    </row>
    <row r="544" spans="1:9" x14ac:dyDescent="0.25">
      <c r="G544" s="4"/>
      <c r="H544" s="4"/>
      <c r="I544" s="6"/>
    </row>
    <row r="545" spans="7:9" x14ac:dyDescent="0.25">
      <c r="G545" s="4"/>
      <c r="H545" s="4"/>
      <c r="I545" s="6"/>
    </row>
    <row r="546" spans="7:9" x14ac:dyDescent="0.25">
      <c r="G546" s="4"/>
      <c r="H546" s="4"/>
      <c r="I546" s="6"/>
    </row>
    <row r="547" spans="7:9" x14ac:dyDescent="0.25">
      <c r="G547" s="4"/>
      <c r="H547" s="4"/>
      <c r="I547" s="6"/>
    </row>
    <row r="548" spans="7:9" x14ac:dyDescent="0.25">
      <c r="G548" s="4"/>
      <c r="H548" s="4"/>
      <c r="I548" s="6"/>
    </row>
    <row r="549" spans="7:9" x14ac:dyDescent="0.25">
      <c r="G549" s="4"/>
      <c r="H549" s="4"/>
      <c r="I549" s="6"/>
    </row>
    <row r="550" spans="7:9" x14ac:dyDescent="0.25">
      <c r="G550" s="4"/>
      <c r="H550" s="4"/>
      <c r="I550" s="6"/>
    </row>
    <row r="551" spans="7:9" x14ac:dyDescent="0.25">
      <c r="G551" s="4"/>
      <c r="H551" s="4"/>
      <c r="I551" s="6"/>
    </row>
    <row r="552" spans="7:9" x14ac:dyDescent="0.25">
      <c r="G552" s="4"/>
      <c r="H552" s="4"/>
      <c r="I552" s="6"/>
    </row>
    <row r="553" spans="7:9" x14ac:dyDescent="0.25">
      <c r="G553" s="4"/>
      <c r="H553" s="4"/>
      <c r="I553" s="6"/>
    </row>
    <row r="554" spans="7:9" x14ac:dyDescent="0.25">
      <c r="G554" s="4"/>
      <c r="H554" s="4"/>
      <c r="I554" s="6"/>
    </row>
    <row r="555" spans="7:9" x14ac:dyDescent="0.25">
      <c r="G555" s="4"/>
      <c r="H555" s="4"/>
      <c r="I555" s="6"/>
    </row>
    <row r="556" spans="7:9" x14ac:dyDescent="0.25">
      <c r="G556" s="4"/>
      <c r="H556" s="4"/>
      <c r="I556" s="6"/>
    </row>
    <row r="557" spans="7:9" x14ac:dyDescent="0.25">
      <c r="G557" s="4"/>
      <c r="H557" s="4"/>
      <c r="I557" s="6"/>
    </row>
    <row r="558" spans="7:9" x14ac:dyDescent="0.25">
      <c r="G558" s="4"/>
      <c r="H558" s="4"/>
      <c r="I558" s="6"/>
    </row>
    <row r="559" spans="7:9" x14ac:dyDescent="0.25">
      <c r="G559" s="4"/>
      <c r="H559" s="4"/>
      <c r="I559" s="6"/>
    </row>
    <row r="560" spans="7:9" x14ac:dyDescent="0.25">
      <c r="G560" s="4"/>
      <c r="H560" s="4"/>
      <c r="I560" s="6"/>
    </row>
    <row r="561" spans="7:9" x14ac:dyDescent="0.25">
      <c r="G561" s="4"/>
      <c r="H561" s="4"/>
      <c r="I561" s="6"/>
    </row>
    <row r="562" spans="7:9" x14ac:dyDescent="0.25">
      <c r="G562" s="4"/>
      <c r="H562" s="4"/>
      <c r="I562" s="6"/>
    </row>
    <row r="563" spans="7:9" x14ac:dyDescent="0.25">
      <c r="G563" s="4"/>
      <c r="H563" s="4"/>
      <c r="I563" s="6"/>
    </row>
    <row r="564" spans="7:9" x14ac:dyDescent="0.25">
      <c r="G564" s="4"/>
      <c r="H564" s="4"/>
      <c r="I564" s="6"/>
    </row>
    <row r="565" spans="7:9" x14ac:dyDescent="0.25">
      <c r="G565" s="4"/>
      <c r="H565" s="4"/>
      <c r="I565" s="6"/>
    </row>
    <row r="566" spans="7:9" x14ac:dyDescent="0.25">
      <c r="G566" s="4"/>
      <c r="H566" s="4"/>
      <c r="I566" s="6"/>
    </row>
    <row r="567" spans="7:9" x14ac:dyDescent="0.25">
      <c r="G567" s="4"/>
      <c r="H567" s="4"/>
      <c r="I567" s="6"/>
    </row>
    <row r="568" spans="7:9" x14ac:dyDescent="0.25">
      <c r="G568" s="4"/>
      <c r="H568" s="4"/>
      <c r="I568" s="6"/>
    </row>
    <row r="569" spans="7:9" x14ac:dyDescent="0.25">
      <c r="G569" s="4"/>
      <c r="H569" s="4"/>
      <c r="I569" s="6"/>
    </row>
    <row r="570" spans="7:9" x14ac:dyDescent="0.25">
      <c r="G570" s="4"/>
      <c r="H570" s="4"/>
      <c r="I570" s="6"/>
    </row>
    <row r="571" spans="7:9" x14ac:dyDescent="0.25">
      <c r="G571" s="4"/>
      <c r="H571" s="4"/>
      <c r="I571" s="6"/>
    </row>
    <row r="572" spans="7:9" x14ac:dyDescent="0.25">
      <c r="G572" s="4"/>
      <c r="H572" s="4"/>
      <c r="I572" s="6"/>
    </row>
    <row r="573" spans="7:9" x14ac:dyDescent="0.25">
      <c r="G573" s="4"/>
      <c r="H573" s="4"/>
      <c r="I573" s="6"/>
    </row>
    <row r="574" spans="7:9" x14ac:dyDescent="0.25">
      <c r="G574" s="4"/>
      <c r="H574" s="4"/>
      <c r="I574" s="6"/>
    </row>
    <row r="575" spans="7:9" x14ac:dyDescent="0.25">
      <c r="G575" s="4"/>
      <c r="H575" s="4"/>
      <c r="I575" s="6"/>
    </row>
    <row r="576" spans="7:9" x14ac:dyDescent="0.25">
      <c r="G576" s="4"/>
      <c r="H576" s="4"/>
      <c r="I576" s="6"/>
    </row>
    <row r="577" spans="7:9" x14ac:dyDescent="0.25">
      <c r="G577" s="4"/>
      <c r="H577" s="4"/>
      <c r="I577" s="6"/>
    </row>
    <row r="578" spans="7:9" x14ac:dyDescent="0.25">
      <c r="G578" s="4"/>
      <c r="H578" s="4"/>
      <c r="I578" s="6"/>
    </row>
    <row r="579" spans="7:9" x14ac:dyDescent="0.25">
      <c r="G579" s="4"/>
      <c r="H579" s="4"/>
      <c r="I579" s="6"/>
    </row>
    <row r="580" spans="7:9" x14ac:dyDescent="0.25">
      <c r="G580" s="4"/>
      <c r="H580" s="4"/>
      <c r="I580" s="6"/>
    </row>
    <row r="581" spans="7:9" x14ac:dyDescent="0.25">
      <c r="G581" s="4"/>
      <c r="H581" s="4"/>
      <c r="I581" s="6"/>
    </row>
    <row r="582" spans="7:9" x14ac:dyDescent="0.25">
      <c r="G582" s="4"/>
      <c r="H582" s="4"/>
      <c r="I582" s="6"/>
    </row>
    <row r="583" spans="7:9" x14ac:dyDescent="0.25">
      <c r="G583" s="4"/>
      <c r="H583" s="4"/>
      <c r="I583" s="6"/>
    </row>
    <row r="584" spans="7:9" x14ac:dyDescent="0.25">
      <c r="G584" s="4"/>
      <c r="H584" s="4"/>
      <c r="I584" s="6"/>
    </row>
    <row r="585" spans="7:9" x14ac:dyDescent="0.25">
      <c r="G585" s="4"/>
      <c r="H585" s="4"/>
      <c r="I585" s="6"/>
    </row>
    <row r="586" spans="7:9" x14ac:dyDescent="0.25">
      <c r="G586" s="4"/>
      <c r="H586" s="4"/>
      <c r="I586" s="6"/>
    </row>
    <row r="587" spans="7:9" x14ac:dyDescent="0.25">
      <c r="G587" s="4"/>
      <c r="H587" s="4"/>
      <c r="I587" s="6"/>
    </row>
    <row r="588" spans="7:9" x14ac:dyDescent="0.25">
      <c r="G588" s="4"/>
      <c r="H588" s="4"/>
      <c r="I588" s="6"/>
    </row>
    <row r="589" spans="7:9" x14ac:dyDescent="0.25">
      <c r="G589" s="4"/>
      <c r="H589" s="4"/>
      <c r="I589" s="6"/>
    </row>
    <row r="590" spans="7:9" x14ac:dyDescent="0.25">
      <c r="G590" s="4"/>
      <c r="H590" s="4"/>
      <c r="I590" s="6"/>
    </row>
    <row r="591" spans="7:9" x14ac:dyDescent="0.25">
      <c r="G591" s="4"/>
      <c r="H591" s="4"/>
      <c r="I591" s="6"/>
    </row>
    <row r="592" spans="7:9" x14ac:dyDescent="0.25">
      <c r="G592" s="4"/>
      <c r="H592" s="4"/>
      <c r="I592" s="6"/>
    </row>
    <row r="593" spans="7:9" x14ac:dyDescent="0.25">
      <c r="G593" s="4"/>
      <c r="H593" s="4"/>
      <c r="I593" s="6"/>
    </row>
    <row r="594" spans="7:9" x14ac:dyDescent="0.25">
      <c r="G594" s="4"/>
      <c r="H594" s="4"/>
      <c r="I594" s="6"/>
    </row>
    <row r="595" spans="7:9" x14ac:dyDescent="0.25">
      <c r="G595" s="4"/>
      <c r="H595" s="4"/>
      <c r="I595" s="6"/>
    </row>
    <row r="596" spans="7:9" x14ac:dyDescent="0.25">
      <c r="G596" s="4"/>
      <c r="H596" s="4"/>
      <c r="I596" s="6"/>
    </row>
    <row r="597" spans="7:9" x14ac:dyDescent="0.25">
      <c r="G597" s="4"/>
      <c r="H597" s="4"/>
      <c r="I597" s="6"/>
    </row>
    <row r="598" spans="7:9" x14ac:dyDescent="0.25">
      <c r="G598" s="4"/>
      <c r="H598" s="4"/>
      <c r="I598" s="6"/>
    </row>
    <row r="599" spans="7:9" x14ac:dyDescent="0.25">
      <c r="G599" s="4"/>
      <c r="H599" s="4"/>
      <c r="I599" s="6"/>
    </row>
    <row r="600" spans="7:9" x14ac:dyDescent="0.25">
      <c r="G600" s="4"/>
      <c r="H600" s="4"/>
      <c r="I600" s="6"/>
    </row>
    <row r="601" spans="7:9" x14ac:dyDescent="0.25">
      <c r="G601" s="4"/>
      <c r="H601" s="4"/>
      <c r="I601" s="6"/>
    </row>
    <row r="602" spans="7:9" x14ac:dyDescent="0.25">
      <c r="G602" s="4"/>
      <c r="H602" s="4"/>
      <c r="I602" s="6"/>
    </row>
    <row r="603" spans="7:9" x14ac:dyDescent="0.25">
      <c r="G603" s="4"/>
      <c r="H603" s="4"/>
      <c r="I603" s="6"/>
    </row>
    <row r="604" spans="7:9" x14ac:dyDescent="0.25">
      <c r="G604" s="4"/>
      <c r="H604" s="4"/>
      <c r="I604" s="6"/>
    </row>
    <row r="605" spans="7:9" x14ac:dyDescent="0.25">
      <c r="G605" s="4"/>
      <c r="H605" s="4"/>
      <c r="I605" s="6"/>
    </row>
    <row r="606" spans="7:9" x14ac:dyDescent="0.25">
      <c r="G606" s="4"/>
      <c r="H606" s="4"/>
      <c r="I606" s="6"/>
    </row>
    <row r="607" spans="7:9" x14ac:dyDescent="0.25">
      <c r="G607" s="4"/>
      <c r="H607" s="4"/>
      <c r="I607" s="6"/>
    </row>
    <row r="608" spans="7:9" x14ac:dyDescent="0.25">
      <c r="G608" s="4"/>
      <c r="H608" s="4"/>
      <c r="I608" s="6"/>
    </row>
    <row r="609" spans="1:9" x14ac:dyDescent="0.25">
      <c r="G609" s="4"/>
      <c r="H609" s="4"/>
      <c r="I609" s="6"/>
    </row>
    <row r="610" spans="1:9" x14ac:dyDescent="0.25">
      <c r="G610" s="10"/>
      <c r="H610" s="10"/>
      <c r="I610" s="6"/>
    </row>
    <row r="611" spans="1:9" x14ac:dyDescent="0.25">
      <c r="G611" s="4"/>
      <c r="H611" s="4"/>
      <c r="I611" s="6"/>
    </row>
    <row r="612" spans="1:9" x14ac:dyDescent="0.25">
      <c r="A612" s="11"/>
      <c r="B612" s="11"/>
      <c r="C612" s="11"/>
      <c r="G612" s="4"/>
      <c r="H612" s="4"/>
      <c r="I612" s="6"/>
    </row>
    <row r="613" spans="1:9" x14ac:dyDescent="0.25">
      <c r="G613" s="4"/>
      <c r="H613" s="4"/>
      <c r="I613" s="6"/>
    </row>
    <row r="614" spans="1:9" x14ac:dyDescent="0.25">
      <c r="G614" s="4"/>
      <c r="H614" s="4"/>
      <c r="I614" s="6"/>
    </row>
    <row r="615" spans="1:9" x14ac:dyDescent="0.25">
      <c r="G615" s="4"/>
      <c r="H615" s="4"/>
    </row>
    <row r="616" spans="1:9" x14ac:dyDescent="0.25">
      <c r="G616" s="4"/>
      <c r="H616" s="4"/>
    </row>
  </sheetData>
  <autoFilter ref="A1:I543" xr:uid="{54CEC4AC-354B-47A3-BE1A-718A0E74BA5D}"/>
  <sortState xmlns:xlrd2="http://schemas.microsoft.com/office/spreadsheetml/2017/richdata2" ref="A2:I199">
    <sortCondition ref="B2:B199"/>
    <sortCondition ref="A2:A199"/>
  </sortState>
  <conditionalFormatting sqref="A1 A192:A1048576">
    <cfRule type="duplicateValues" dxfId="15" priority="6"/>
  </conditionalFormatting>
  <conditionalFormatting sqref="A1 A544:A1048576 A192:A202">
    <cfRule type="duplicateValues" dxfId="14" priority="16"/>
    <cfRule type="duplicateValues" dxfId="13" priority="19"/>
    <cfRule type="duplicateValues" dxfId="12" priority="22"/>
    <cfRule type="duplicateValues" dxfId="11" priority="23"/>
  </conditionalFormatting>
  <conditionalFormatting sqref="A1">
    <cfRule type="duplicateValues" dxfId="10" priority="32"/>
  </conditionalFormatting>
  <conditionalFormatting sqref="A2:A191">
    <cfRule type="duplicateValues" dxfId="9" priority="1"/>
    <cfRule type="duplicateValues" dxfId="8" priority="2"/>
    <cfRule type="duplicateValues" dxfId="7" priority="4"/>
    <cfRule type="duplicateValues" dxfId="6" priority="5"/>
  </conditionalFormatting>
  <conditionalFormatting sqref="A203:A543">
    <cfRule type="duplicateValues" dxfId="5" priority="96"/>
    <cfRule type="duplicateValues" dxfId="4" priority="97"/>
    <cfRule type="duplicateValues" dxfId="3" priority="98"/>
    <cfRule type="duplicateValues" dxfId="2" priority="99"/>
  </conditionalFormatting>
  <conditionalFormatting sqref="I1 I192:I1048576">
    <cfRule type="duplicateValues" dxfId="1" priority="20"/>
  </conditionalFormatting>
  <conditionalFormatting sqref="I2:I191"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  <pageSetUpPr fitToPage="1"/>
  </sheetPr>
  <dimension ref="A1:M61"/>
  <sheetViews>
    <sheetView showGridLines="0" tabSelected="1" zoomScale="70" zoomScaleNormal="70" workbookViewId="0">
      <selection sqref="A1:L1"/>
    </sheetView>
  </sheetViews>
  <sheetFormatPr defaultRowHeight="15" x14ac:dyDescent="0.25"/>
  <cols>
    <col min="1" max="1" width="13" style="1" customWidth="1"/>
    <col min="2" max="2" width="28.7109375" style="1" customWidth="1"/>
    <col min="3" max="3" width="83.28515625" style="1" customWidth="1"/>
    <col min="4" max="4" width="8.42578125" style="1" customWidth="1"/>
    <col min="5" max="5" width="11.42578125" style="1" customWidth="1"/>
    <col min="6" max="6" width="12.85546875" style="1" customWidth="1"/>
    <col min="7" max="7" width="12.140625" style="1" customWidth="1"/>
    <col min="8" max="8" width="5.7109375" style="1" customWidth="1"/>
    <col min="9" max="9" width="20.140625" style="1" bestFit="1" customWidth="1"/>
    <col min="10" max="10" width="12" style="1" bestFit="1" customWidth="1"/>
    <col min="11" max="11" width="12.7109375" style="1" customWidth="1"/>
    <col min="12" max="12" width="36.140625" style="1" customWidth="1"/>
    <col min="13" max="13" width="20.5703125" style="1" customWidth="1"/>
  </cols>
  <sheetData>
    <row r="1" spans="1:13" ht="23.25" x14ac:dyDescent="0.25">
      <c r="A1" s="45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3" x14ac:dyDescent="0.25">
      <c r="A2" s="55" t="s">
        <v>10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13" ht="15.75" thickBot="1" x14ac:dyDescent="0.3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1:13" ht="46.5" customHeight="1" thickBot="1" x14ac:dyDescent="0.3">
      <c r="A4" s="52" t="s">
        <v>26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</row>
    <row r="5" spans="1:13" s="16" customFormat="1" ht="33" customHeight="1" thickBot="1" x14ac:dyDescent="0.3">
      <c r="A5" s="61" t="s">
        <v>11</v>
      </c>
      <c r="B5" s="62"/>
      <c r="C5" s="22"/>
      <c r="D5" s="20"/>
      <c r="E5" s="49" t="s">
        <v>12</v>
      </c>
      <c r="F5" s="49"/>
      <c r="G5" s="49"/>
      <c r="H5" s="17"/>
      <c r="I5" s="48" t="s">
        <v>13</v>
      </c>
      <c r="J5" s="49"/>
      <c r="K5" s="50"/>
      <c r="L5" s="19" t="s">
        <v>14</v>
      </c>
      <c r="M5" s="15"/>
    </row>
    <row r="6" spans="1:13" s="16" customFormat="1" ht="33.75" customHeight="1" thickBot="1" x14ac:dyDescent="0.3">
      <c r="A6" s="61" t="s">
        <v>15</v>
      </c>
      <c r="B6" s="62"/>
      <c r="C6" s="22"/>
      <c r="D6" s="21"/>
      <c r="E6" s="51">
        <v>45352</v>
      </c>
      <c r="F6" s="51"/>
      <c r="G6" s="51"/>
      <c r="H6" s="18"/>
      <c r="I6" s="58" t="s">
        <v>16</v>
      </c>
      <c r="J6" s="59"/>
      <c r="K6" s="60"/>
      <c r="L6" s="23" t="s">
        <v>17</v>
      </c>
      <c r="M6" s="15" t="s">
        <v>18</v>
      </c>
    </row>
    <row r="7" spans="1:13" s="16" customFormat="1" ht="63.75" customHeight="1" x14ac:dyDescent="0.25">
      <c r="A7" s="63" t="s">
        <v>19</v>
      </c>
      <c r="B7" s="64"/>
      <c r="C7" s="73"/>
      <c r="D7" s="70" t="s">
        <v>298</v>
      </c>
      <c r="E7" s="71"/>
      <c r="F7" s="71"/>
      <c r="G7" s="71"/>
      <c r="H7" s="71"/>
      <c r="I7" s="71"/>
      <c r="J7" s="71"/>
      <c r="K7" s="71"/>
      <c r="L7" s="72"/>
      <c r="M7" s="15"/>
    </row>
    <row r="8" spans="1:13" ht="48" customHeight="1" thickBot="1" x14ac:dyDescent="0.3">
      <c r="A8" s="65"/>
      <c r="B8" s="66"/>
      <c r="C8" s="74"/>
      <c r="D8" s="67" t="s">
        <v>20</v>
      </c>
      <c r="E8" s="68"/>
      <c r="F8" s="68"/>
      <c r="G8" s="68"/>
      <c r="H8" s="68"/>
      <c r="I8" s="68"/>
      <c r="J8" s="68"/>
      <c r="K8" s="68"/>
      <c r="L8" s="69"/>
    </row>
    <row r="9" spans="1:13" ht="58.5" x14ac:dyDescent="0.25">
      <c r="A9" s="24" t="s">
        <v>21</v>
      </c>
      <c r="B9" s="25" t="s">
        <v>1</v>
      </c>
      <c r="C9" s="25" t="s">
        <v>2</v>
      </c>
      <c r="D9" s="25" t="s">
        <v>3</v>
      </c>
      <c r="E9" s="25" t="s">
        <v>4</v>
      </c>
      <c r="F9" s="26" t="s">
        <v>299</v>
      </c>
      <c r="G9" s="26" t="s">
        <v>300</v>
      </c>
      <c r="H9" s="27" t="s">
        <v>5</v>
      </c>
      <c r="I9" s="27" t="s">
        <v>8</v>
      </c>
      <c r="J9" s="28" t="s">
        <v>22</v>
      </c>
      <c r="K9" s="25" t="s">
        <v>23</v>
      </c>
      <c r="L9" s="29" t="s">
        <v>24</v>
      </c>
    </row>
    <row r="10" spans="1:13" ht="18.75" x14ac:dyDescent="0.3">
      <c r="A10" s="43"/>
      <c r="B10" s="31" t="str">
        <f>IFERROR(VLOOKUP($A10,'Product List'!$A$2:I653,2,FALSE)," ")</f>
        <v xml:space="preserve"> </v>
      </c>
      <c r="C10" s="31" t="str">
        <f>IFERROR(VLOOKUP($A10,'Product List'!$A$2:$I$653,3,FALSE)," ")</f>
        <v xml:space="preserve"> </v>
      </c>
      <c r="D10" s="31" t="str">
        <f>IFERROR(VLOOKUP($A10,'Product List'!$A$2:$I$653,4,FALSE)," ")</f>
        <v xml:space="preserve"> </v>
      </c>
      <c r="E10" s="31" t="str">
        <f>IFERROR(VLOOKUP($A10,'Product List'!$A$2:$I$653,5,FALSE)," ")</f>
        <v xml:space="preserve"> </v>
      </c>
      <c r="F10" s="32" t="str">
        <f>IFERROR(VLOOKUP($A10,'Product List'!$A$2:$I$653,7,FALSE)," ")</f>
        <v xml:space="preserve"> </v>
      </c>
      <c r="G10" s="32" t="str">
        <f>IFERROR(VLOOKUP($A10,'Product List'!$A$2:$I$653,8,FALSE)," ")</f>
        <v xml:space="preserve"> </v>
      </c>
      <c r="H10" s="31" t="str">
        <f>IFERROR(VLOOKUP($A10,'Product List'!$A$2:$I$653,6,FALSE)," ")</f>
        <v xml:space="preserve"> </v>
      </c>
      <c r="I10" s="33" t="str">
        <f>IFERROR(VLOOKUP($A10,'Product List'!A2:I653,9,FALSE)," ")</f>
        <v xml:space="preserve"> </v>
      </c>
      <c r="J10" s="42"/>
      <c r="K10" s="44" t="str">
        <f>IFERROR(F10*J10,"0")</f>
        <v>0</v>
      </c>
      <c r="L10" s="34"/>
    </row>
    <row r="11" spans="1:13" ht="18.75" x14ac:dyDescent="0.3">
      <c r="A11" s="43"/>
      <c r="B11" s="31" t="str">
        <f>IFERROR(VLOOKUP($A11,'Product List'!$A$2:I654,2,FALSE)," ")</f>
        <v xml:space="preserve"> </v>
      </c>
      <c r="C11" s="31" t="str">
        <f>IFERROR(VLOOKUP($A11,'Product List'!$A$2:$I$653,3,FALSE)," ")</f>
        <v xml:space="preserve"> </v>
      </c>
      <c r="D11" s="31" t="str">
        <f>IFERROR(VLOOKUP($A11,'Product List'!$A$2:$I$653,4,FALSE)," ")</f>
        <v xml:space="preserve"> </v>
      </c>
      <c r="E11" s="31" t="str">
        <f>IFERROR(VLOOKUP($A11,'Product List'!$A$2:$I$653,5,FALSE)," ")</f>
        <v xml:space="preserve"> </v>
      </c>
      <c r="F11" s="32" t="str">
        <f>IFERROR(VLOOKUP($A11,'Product List'!$A$2:$I$653,7,FALSE)," ")</f>
        <v xml:space="preserve"> </v>
      </c>
      <c r="G11" s="32" t="str">
        <f>IFERROR(VLOOKUP($A11,'Product List'!$A$2:$I$653,8,FALSE)," ")</f>
        <v xml:space="preserve"> </v>
      </c>
      <c r="H11" s="31" t="str">
        <f>IFERROR(VLOOKUP($A11,'Product List'!$A$2:$I$653,6,FALSE)," ")</f>
        <v xml:space="preserve"> </v>
      </c>
      <c r="I11" s="33" t="str">
        <f>IFERROR(VLOOKUP($A11,'Product List'!A3:I654,9,FALSE)," ")</f>
        <v xml:space="preserve"> </v>
      </c>
      <c r="J11" s="42"/>
      <c r="K11" s="44" t="str">
        <f t="shared" ref="K11:K60" si="0">IFERROR(F11*J11,"0")</f>
        <v>0</v>
      </c>
      <c r="L11" s="34"/>
      <c r="M11" s="5"/>
    </row>
    <row r="12" spans="1:13" ht="18.75" x14ac:dyDescent="0.3">
      <c r="A12" s="43"/>
      <c r="B12" s="31" t="str">
        <f>IFERROR(VLOOKUP($A12,'Product List'!$A$2:I655,2,FALSE)," ")</f>
        <v xml:space="preserve"> </v>
      </c>
      <c r="C12" s="31" t="str">
        <f>IFERROR(VLOOKUP($A12,'Product List'!$A$2:$I$653,3,FALSE)," ")</f>
        <v xml:space="preserve"> </v>
      </c>
      <c r="D12" s="31" t="str">
        <f>IFERROR(VLOOKUP($A12,'Product List'!$A$2:$I$653,4,FALSE)," ")</f>
        <v xml:space="preserve"> </v>
      </c>
      <c r="E12" s="31" t="str">
        <f>IFERROR(VLOOKUP($A12,'Product List'!$A$2:$I$653,5,FALSE)," ")</f>
        <v xml:space="preserve"> </v>
      </c>
      <c r="F12" s="32" t="str">
        <f>IFERROR(VLOOKUP($A12,'Product List'!$A$2:$I$653,7,FALSE)," ")</f>
        <v xml:space="preserve"> </v>
      </c>
      <c r="G12" s="32" t="str">
        <f>IFERROR(VLOOKUP($A12,'Product List'!$A$2:$I$653,8,FALSE)," ")</f>
        <v xml:space="preserve"> </v>
      </c>
      <c r="H12" s="31" t="str">
        <f>IFERROR(VLOOKUP($A12,'Product List'!$A$2:$I$653,6,FALSE)," ")</f>
        <v xml:space="preserve"> </v>
      </c>
      <c r="I12" s="33" t="str">
        <f>IFERROR(VLOOKUP($A12,'Product List'!A4:I655,9,FALSE)," ")</f>
        <v xml:space="preserve"> </v>
      </c>
      <c r="J12" s="42"/>
      <c r="K12" s="44" t="str">
        <f t="shared" si="0"/>
        <v>0</v>
      </c>
      <c r="L12" s="34"/>
      <c r="M12" s="5"/>
    </row>
    <row r="13" spans="1:13" ht="18.75" x14ac:dyDescent="0.3">
      <c r="A13" s="43"/>
      <c r="B13" s="31" t="str">
        <f>IFERROR(VLOOKUP($A13,'Product List'!$A$2:I656,2,FALSE)," ")</f>
        <v xml:space="preserve"> </v>
      </c>
      <c r="C13" s="31" t="str">
        <f>IFERROR(VLOOKUP($A13,'Product List'!$A$2:$I$653,3,FALSE)," ")</f>
        <v xml:space="preserve"> </v>
      </c>
      <c r="D13" s="31" t="str">
        <f>IFERROR(VLOOKUP($A13,'Product List'!$A$2:$I$653,4,FALSE)," ")</f>
        <v xml:space="preserve"> </v>
      </c>
      <c r="E13" s="31" t="str">
        <f>IFERROR(VLOOKUP($A13,'Product List'!$A$2:$I$653,5,FALSE)," ")</f>
        <v xml:space="preserve"> </v>
      </c>
      <c r="F13" s="32" t="str">
        <f>IFERROR(VLOOKUP($A13,'Product List'!$A$2:$I$653,7,FALSE)," ")</f>
        <v xml:space="preserve"> </v>
      </c>
      <c r="G13" s="32" t="str">
        <f>IFERROR(VLOOKUP($A13,'Product List'!$A$2:$I$653,8,FALSE)," ")</f>
        <v xml:space="preserve"> </v>
      </c>
      <c r="H13" s="31" t="str">
        <f>IFERROR(VLOOKUP($A13,'Product List'!$A$2:$I$653,6,FALSE)," ")</f>
        <v xml:space="preserve"> </v>
      </c>
      <c r="I13" s="33" t="str">
        <f>IFERROR(VLOOKUP($A13,'Product List'!A5:I656,9,FALSE)," ")</f>
        <v xml:space="preserve"> </v>
      </c>
      <c r="J13" s="42"/>
      <c r="K13" s="44" t="str">
        <f t="shared" si="0"/>
        <v>0</v>
      </c>
      <c r="L13" s="34"/>
      <c r="M13" s="5"/>
    </row>
    <row r="14" spans="1:13" ht="18.75" x14ac:dyDescent="0.3">
      <c r="A14" s="43"/>
      <c r="B14" s="31" t="str">
        <f>IFERROR(VLOOKUP($A14,'Product List'!$A$2:I657,2,FALSE)," ")</f>
        <v xml:space="preserve"> </v>
      </c>
      <c r="C14" s="31" t="str">
        <f>IFERROR(VLOOKUP($A14,'Product List'!$A$2:$I$653,3,FALSE)," ")</f>
        <v xml:space="preserve"> </v>
      </c>
      <c r="D14" s="31" t="str">
        <f>IFERROR(VLOOKUP($A14,'Product List'!$A$2:$I$653,4,FALSE)," ")</f>
        <v xml:space="preserve"> </v>
      </c>
      <c r="E14" s="31" t="str">
        <f>IFERROR(VLOOKUP($A14,'Product List'!$A$2:$I$653,5,FALSE)," ")</f>
        <v xml:space="preserve"> </v>
      </c>
      <c r="F14" s="32" t="str">
        <f>IFERROR(VLOOKUP($A14,'Product List'!$A$2:$I$653,7,FALSE)," ")</f>
        <v xml:space="preserve"> </v>
      </c>
      <c r="G14" s="32" t="str">
        <f>IFERROR(VLOOKUP($A14,'Product List'!$A$2:$I$653,8,FALSE)," ")</f>
        <v xml:space="preserve"> </v>
      </c>
      <c r="H14" s="31" t="str">
        <f>IFERROR(VLOOKUP($A14,'Product List'!$A$2:$I$653,6,FALSE)," ")</f>
        <v xml:space="preserve"> </v>
      </c>
      <c r="I14" s="33" t="str">
        <f>IFERROR(VLOOKUP($A14,'Product List'!A6:I657,9,FALSE)," ")</f>
        <v xml:space="preserve"> </v>
      </c>
      <c r="J14" s="42"/>
      <c r="K14" s="44" t="str">
        <f t="shared" si="0"/>
        <v>0</v>
      </c>
      <c r="L14" s="34"/>
      <c r="M14" s="5"/>
    </row>
    <row r="15" spans="1:13" ht="18.75" x14ac:dyDescent="0.3">
      <c r="A15" s="43"/>
      <c r="B15" s="31" t="str">
        <f>IFERROR(VLOOKUP($A15,'Product List'!$A$2:I658,2,FALSE)," ")</f>
        <v xml:space="preserve"> </v>
      </c>
      <c r="C15" s="31" t="str">
        <f>IFERROR(VLOOKUP($A15,'Product List'!$A$2:$I$653,3,FALSE)," ")</f>
        <v xml:space="preserve"> </v>
      </c>
      <c r="D15" s="31" t="str">
        <f>IFERROR(VLOOKUP($A15,'Product List'!$A$2:$I$653,4,FALSE)," ")</f>
        <v xml:space="preserve"> </v>
      </c>
      <c r="E15" s="31" t="str">
        <f>IFERROR(VLOOKUP($A15,'Product List'!$A$2:$I$653,5,FALSE)," ")</f>
        <v xml:space="preserve"> </v>
      </c>
      <c r="F15" s="32" t="str">
        <f>IFERROR(VLOOKUP($A15,'Product List'!$A$2:$I$653,7,FALSE)," ")</f>
        <v xml:space="preserve"> </v>
      </c>
      <c r="G15" s="32" t="str">
        <f>IFERROR(VLOOKUP($A15,'Product List'!$A$2:$I$653,8,FALSE)," ")</f>
        <v xml:space="preserve"> </v>
      </c>
      <c r="H15" s="31" t="str">
        <f>IFERROR(VLOOKUP($A15,'Product List'!$A$2:$I$653,6,FALSE)," ")</f>
        <v xml:space="preserve"> </v>
      </c>
      <c r="I15" s="33" t="str">
        <f>IFERROR(VLOOKUP($A15,'Product List'!A7:I658,9,FALSE)," ")</f>
        <v xml:space="preserve"> </v>
      </c>
      <c r="J15" s="42"/>
      <c r="K15" s="44" t="str">
        <f t="shared" si="0"/>
        <v>0</v>
      </c>
      <c r="L15" s="34"/>
      <c r="M15" s="5"/>
    </row>
    <row r="16" spans="1:13" ht="18.75" x14ac:dyDescent="0.3">
      <c r="A16" s="43"/>
      <c r="B16" s="31" t="str">
        <f>IFERROR(VLOOKUP($A16,'Product List'!$A$2:I659,2,FALSE)," ")</f>
        <v xml:space="preserve"> </v>
      </c>
      <c r="C16" s="31" t="str">
        <f>IFERROR(VLOOKUP($A16,'Product List'!$A$2:$I$653,3,FALSE)," ")</f>
        <v xml:space="preserve"> </v>
      </c>
      <c r="D16" s="31" t="str">
        <f>IFERROR(VLOOKUP($A16,'Product List'!$A$2:$I$653,4,FALSE)," ")</f>
        <v xml:space="preserve"> </v>
      </c>
      <c r="E16" s="31" t="str">
        <f>IFERROR(VLOOKUP($A16,'Product List'!$A$2:$I$653,5,FALSE)," ")</f>
        <v xml:space="preserve"> </v>
      </c>
      <c r="F16" s="32" t="str">
        <f>IFERROR(VLOOKUP($A16,'Product List'!$A$2:$I$653,7,FALSE)," ")</f>
        <v xml:space="preserve"> </v>
      </c>
      <c r="G16" s="32" t="str">
        <f>IFERROR(VLOOKUP($A16,'Product List'!$A$2:$I$653,8,FALSE)," ")</f>
        <v xml:space="preserve"> </v>
      </c>
      <c r="H16" s="31" t="str">
        <f>IFERROR(VLOOKUP($A16,'Product List'!$A$2:$I$653,6,FALSE)," ")</f>
        <v xml:space="preserve"> </v>
      </c>
      <c r="I16" s="33" t="str">
        <f>IFERROR(VLOOKUP($A16,'Product List'!A8:I659,9,FALSE)," ")</f>
        <v xml:space="preserve"> </v>
      </c>
      <c r="J16" s="42"/>
      <c r="K16" s="44" t="str">
        <f t="shared" si="0"/>
        <v>0</v>
      </c>
      <c r="L16" s="34"/>
      <c r="M16" s="5"/>
    </row>
    <row r="17" spans="1:13" ht="18.75" x14ac:dyDescent="0.3">
      <c r="A17" s="43"/>
      <c r="B17" s="31" t="str">
        <f>IFERROR(VLOOKUP($A17,'Product List'!$A$2:I660,2,FALSE)," ")</f>
        <v xml:space="preserve"> </v>
      </c>
      <c r="C17" s="31" t="str">
        <f>IFERROR(VLOOKUP($A17,'Product List'!$A$2:$I$653,3,FALSE)," ")</f>
        <v xml:space="preserve"> </v>
      </c>
      <c r="D17" s="31" t="str">
        <f>IFERROR(VLOOKUP($A17,'Product List'!$A$2:$I$653,4,FALSE)," ")</f>
        <v xml:space="preserve"> </v>
      </c>
      <c r="E17" s="31" t="str">
        <f>IFERROR(VLOOKUP($A17,'Product List'!$A$2:$I$653,5,FALSE)," ")</f>
        <v xml:space="preserve"> </v>
      </c>
      <c r="F17" s="32" t="str">
        <f>IFERROR(VLOOKUP($A17,'Product List'!$A$2:$I$653,7,FALSE)," ")</f>
        <v xml:space="preserve"> </v>
      </c>
      <c r="G17" s="32" t="str">
        <f>IFERROR(VLOOKUP($A17,'Product List'!$A$2:$I$653,8,FALSE)," ")</f>
        <v xml:space="preserve"> </v>
      </c>
      <c r="H17" s="31" t="str">
        <f>IFERROR(VLOOKUP($A17,'Product List'!$A$2:$I$653,6,FALSE)," ")</f>
        <v xml:space="preserve"> </v>
      </c>
      <c r="I17" s="33" t="str">
        <f>IFERROR(VLOOKUP($A17,'Product List'!A9:I660,9,FALSE)," ")</f>
        <v xml:space="preserve"> </v>
      </c>
      <c r="J17" s="42"/>
      <c r="K17" s="44" t="str">
        <f t="shared" si="0"/>
        <v>0</v>
      </c>
      <c r="L17" s="34"/>
      <c r="M17" s="5"/>
    </row>
    <row r="18" spans="1:13" ht="18.75" x14ac:dyDescent="0.3">
      <c r="A18" s="43"/>
      <c r="B18" s="31" t="str">
        <f>IFERROR(VLOOKUP($A18,'Product List'!$A$2:I661,2,FALSE)," ")</f>
        <v xml:space="preserve"> </v>
      </c>
      <c r="C18" s="31" t="str">
        <f>IFERROR(VLOOKUP($A18,'Product List'!$A$2:$I$653,3,FALSE)," ")</f>
        <v xml:space="preserve"> </v>
      </c>
      <c r="D18" s="31" t="str">
        <f>IFERROR(VLOOKUP($A18,'Product List'!$A$2:$I$653,4,FALSE)," ")</f>
        <v xml:space="preserve"> </v>
      </c>
      <c r="E18" s="31" t="str">
        <f>IFERROR(VLOOKUP($A18,'Product List'!$A$2:$I$653,5,FALSE)," ")</f>
        <v xml:space="preserve"> </v>
      </c>
      <c r="F18" s="32" t="str">
        <f>IFERROR(VLOOKUP($A18,'Product List'!$A$2:$I$653,7,FALSE)," ")</f>
        <v xml:space="preserve"> </v>
      </c>
      <c r="G18" s="32" t="str">
        <f>IFERROR(VLOOKUP($A18,'Product List'!$A$2:$I$653,8,FALSE)," ")</f>
        <v xml:space="preserve"> </v>
      </c>
      <c r="H18" s="31" t="str">
        <f>IFERROR(VLOOKUP($A18,'Product List'!$A$2:$I$653,6,FALSE)," ")</f>
        <v xml:space="preserve"> </v>
      </c>
      <c r="I18" s="33" t="str">
        <f>IFERROR(VLOOKUP($A18,'Product List'!A10:I661,9,FALSE)," ")</f>
        <v xml:space="preserve"> </v>
      </c>
      <c r="J18" s="42"/>
      <c r="K18" s="44" t="str">
        <f t="shared" si="0"/>
        <v>0</v>
      </c>
      <c r="L18" s="34"/>
      <c r="M18" s="5"/>
    </row>
    <row r="19" spans="1:13" ht="18.75" x14ac:dyDescent="0.3">
      <c r="A19" s="43"/>
      <c r="B19" s="31" t="str">
        <f>IFERROR(VLOOKUP($A19,'Product List'!$A$2:I662,2,FALSE)," ")</f>
        <v xml:space="preserve"> </v>
      </c>
      <c r="C19" s="31" t="str">
        <f>IFERROR(VLOOKUP($A19,'Product List'!$A$2:$I$653,3,FALSE)," ")</f>
        <v xml:space="preserve"> </v>
      </c>
      <c r="D19" s="31" t="str">
        <f>IFERROR(VLOOKUP($A19,'Product List'!$A$2:$I$653,4,FALSE)," ")</f>
        <v xml:space="preserve"> </v>
      </c>
      <c r="E19" s="31" t="str">
        <f>IFERROR(VLOOKUP($A19,'Product List'!$A$2:$I$653,5,FALSE)," ")</f>
        <v xml:space="preserve"> </v>
      </c>
      <c r="F19" s="32" t="str">
        <f>IFERROR(VLOOKUP($A19,'Product List'!$A$2:$I$653,7,FALSE)," ")</f>
        <v xml:space="preserve"> </v>
      </c>
      <c r="G19" s="32" t="str">
        <f>IFERROR(VLOOKUP($A19,'Product List'!$A$2:$I$653,8,FALSE)," ")</f>
        <v xml:space="preserve"> </v>
      </c>
      <c r="H19" s="31" t="str">
        <f>IFERROR(VLOOKUP($A19,'Product List'!$A$2:$I$653,6,FALSE)," ")</f>
        <v xml:space="preserve"> </v>
      </c>
      <c r="I19" s="33" t="str">
        <f>IFERROR(VLOOKUP($A19,'Product List'!A11:I662,9,FALSE)," ")</f>
        <v xml:space="preserve"> </v>
      </c>
      <c r="J19" s="42"/>
      <c r="K19" s="44" t="str">
        <f t="shared" si="0"/>
        <v>0</v>
      </c>
      <c r="L19" s="34"/>
      <c r="M19" s="5"/>
    </row>
    <row r="20" spans="1:13" ht="18.75" x14ac:dyDescent="0.3">
      <c r="A20" s="43"/>
      <c r="B20" s="31" t="str">
        <f>IFERROR(VLOOKUP($A20,'Product List'!$A$2:I663,2,FALSE)," ")</f>
        <v xml:space="preserve"> </v>
      </c>
      <c r="C20" s="31" t="str">
        <f>IFERROR(VLOOKUP($A20,'Product List'!$A$2:$I$653,3,FALSE)," ")</f>
        <v xml:space="preserve"> </v>
      </c>
      <c r="D20" s="31" t="str">
        <f>IFERROR(VLOOKUP($A20,'Product List'!$A$2:$I$653,4,FALSE)," ")</f>
        <v xml:space="preserve"> </v>
      </c>
      <c r="E20" s="31" t="str">
        <f>IFERROR(VLOOKUP($A20,'Product List'!$A$2:$I$653,5,FALSE)," ")</f>
        <v xml:space="preserve"> </v>
      </c>
      <c r="F20" s="32" t="str">
        <f>IFERROR(VLOOKUP($A20,'Product List'!$A$2:$I$653,7,FALSE)," ")</f>
        <v xml:space="preserve"> </v>
      </c>
      <c r="G20" s="32" t="str">
        <f>IFERROR(VLOOKUP($A20,'Product List'!$A$2:$I$653,8,FALSE)," ")</f>
        <v xml:space="preserve"> </v>
      </c>
      <c r="H20" s="31" t="str">
        <f>IFERROR(VLOOKUP($A20,'Product List'!$A$2:$I$653,6,FALSE)," ")</f>
        <v xml:space="preserve"> </v>
      </c>
      <c r="I20" s="33" t="str">
        <f>IFERROR(VLOOKUP($A20,'Product List'!A12:I663,9,FALSE)," ")</f>
        <v xml:space="preserve"> </v>
      </c>
      <c r="J20" s="42"/>
      <c r="K20" s="44" t="str">
        <f t="shared" si="0"/>
        <v>0</v>
      </c>
      <c r="L20" s="34"/>
    </row>
    <row r="21" spans="1:13" ht="18.75" x14ac:dyDescent="0.3">
      <c r="A21" s="43"/>
      <c r="B21" s="31" t="str">
        <f>IFERROR(VLOOKUP($A21,'Product List'!$A$2:I664,2,FALSE)," ")</f>
        <v xml:space="preserve"> </v>
      </c>
      <c r="C21" s="31" t="str">
        <f>IFERROR(VLOOKUP($A21,'Product List'!$A$2:$I$653,3,FALSE)," ")</f>
        <v xml:space="preserve"> </v>
      </c>
      <c r="D21" s="31" t="str">
        <f>IFERROR(VLOOKUP($A21,'Product List'!$A$2:$I$653,4,FALSE)," ")</f>
        <v xml:space="preserve"> </v>
      </c>
      <c r="E21" s="31" t="str">
        <f>IFERROR(VLOOKUP($A21,'Product List'!$A$2:$I$653,5,FALSE)," ")</f>
        <v xml:space="preserve"> </v>
      </c>
      <c r="F21" s="32" t="str">
        <f>IFERROR(VLOOKUP($A21,'Product List'!$A$2:$I$653,7,FALSE)," ")</f>
        <v xml:space="preserve"> </v>
      </c>
      <c r="G21" s="32" t="str">
        <f>IFERROR(VLOOKUP($A21,'Product List'!$A$2:$I$653,8,FALSE)," ")</f>
        <v xml:space="preserve"> </v>
      </c>
      <c r="H21" s="31" t="str">
        <f>IFERROR(VLOOKUP($A21,'Product List'!$A$2:$I$653,6,FALSE)," ")</f>
        <v xml:space="preserve"> </v>
      </c>
      <c r="I21" s="33" t="str">
        <f>IFERROR(VLOOKUP($A21,'Product List'!A13:I664,9,FALSE)," ")</f>
        <v xml:space="preserve"> </v>
      </c>
      <c r="J21" s="42"/>
      <c r="K21" s="44" t="str">
        <f t="shared" si="0"/>
        <v>0</v>
      </c>
      <c r="L21" s="34"/>
    </row>
    <row r="22" spans="1:13" ht="18.75" x14ac:dyDescent="0.3">
      <c r="A22" s="43"/>
      <c r="B22" s="31" t="str">
        <f>IFERROR(VLOOKUP($A22,'Product List'!$A$2:I665,2,FALSE)," ")</f>
        <v xml:space="preserve"> </v>
      </c>
      <c r="C22" s="31" t="str">
        <f>IFERROR(VLOOKUP($A22,'Product List'!$A$2:$I$653,3,FALSE)," ")</f>
        <v xml:space="preserve"> </v>
      </c>
      <c r="D22" s="31" t="str">
        <f>IFERROR(VLOOKUP($A22,'Product List'!$A$2:$I$653,4,FALSE)," ")</f>
        <v xml:space="preserve"> </v>
      </c>
      <c r="E22" s="31" t="str">
        <f>IFERROR(VLOOKUP($A22,'Product List'!$A$2:$I$653,5,FALSE)," ")</f>
        <v xml:space="preserve"> </v>
      </c>
      <c r="F22" s="32" t="str">
        <f>IFERROR(VLOOKUP($A22,'Product List'!$A$2:$I$653,7,FALSE)," ")</f>
        <v xml:space="preserve"> </v>
      </c>
      <c r="G22" s="32" t="str">
        <f>IFERROR(VLOOKUP($A22,'Product List'!$A$2:$I$653,8,FALSE)," ")</f>
        <v xml:space="preserve"> </v>
      </c>
      <c r="H22" s="31" t="str">
        <f>IFERROR(VLOOKUP($A22,'Product List'!$A$2:$I$653,6,FALSE)," ")</f>
        <v xml:space="preserve"> </v>
      </c>
      <c r="I22" s="33" t="str">
        <f>IFERROR(VLOOKUP($A22,'Product List'!A14:I665,9,FALSE)," ")</f>
        <v xml:space="preserve"> </v>
      </c>
      <c r="J22" s="42"/>
      <c r="K22" s="44" t="str">
        <f t="shared" si="0"/>
        <v>0</v>
      </c>
      <c r="L22" s="34"/>
    </row>
    <row r="23" spans="1:13" ht="18.75" x14ac:dyDescent="0.3">
      <c r="A23" s="43"/>
      <c r="B23" s="31" t="str">
        <f>IFERROR(VLOOKUP($A23,'Product List'!$A$2:I666,2,FALSE)," ")</f>
        <v xml:space="preserve"> </v>
      </c>
      <c r="C23" s="31" t="str">
        <f>IFERROR(VLOOKUP($A23,'Product List'!$A$2:$I$653,3,FALSE)," ")</f>
        <v xml:space="preserve"> </v>
      </c>
      <c r="D23" s="31" t="str">
        <f>IFERROR(VLOOKUP($A23,'Product List'!$A$2:$I$653,4,FALSE)," ")</f>
        <v xml:space="preserve"> </v>
      </c>
      <c r="E23" s="31" t="str">
        <f>IFERROR(VLOOKUP($A23,'Product List'!$A$2:$I$653,5,FALSE)," ")</f>
        <v xml:space="preserve"> </v>
      </c>
      <c r="F23" s="32" t="str">
        <f>IFERROR(VLOOKUP($A23,'Product List'!$A$2:$I$653,7,FALSE)," ")</f>
        <v xml:space="preserve"> </v>
      </c>
      <c r="G23" s="32" t="str">
        <f>IFERROR(VLOOKUP($A23,'Product List'!$A$2:$I$653,8,FALSE)," ")</f>
        <v xml:space="preserve"> </v>
      </c>
      <c r="H23" s="31" t="str">
        <f>IFERROR(VLOOKUP($A23,'Product List'!$A$2:$I$653,6,FALSE)," ")</f>
        <v xml:space="preserve"> </v>
      </c>
      <c r="I23" s="33" t="str">
        <f>IFERROR(VLOOKUP($A23,'Product List'!A15:I666,9,FALSE)," ")</f>
        <v xml:space="preserve"> </v>
      </c>
      <c r="J23" s="42"/>
      <c r="K23" s="44" t="str">
        <f t="shared" si="0"/>
        <v>0</v>
      </c>
      <c r="L23" s="34"/>
    </row>
    <row r="24" spans="1:13" ht="18.75" x14ac:dyDescent="0.3">
      <c r="A24" s="43"/>
      <c r="B24" s="31" t="str">
        <f>IFERROR(VLOOKUP($A24,'Product List'!$A$2:I667,2,FALSE)," ")</f>
        <v xml:space="preserve"> </v>
      </c>
      <c r="C24" s="31" t="str">
        <f>IFERROR(VLOOKUP($A24,'Product List'!$A$2:$I$653,3,FALSE)," ")</f>
        <v xml:space="preserve"> </v>
      </c>
      <c r="D24" s="31" t="str">
        <f>IFERROR(VLOOKUP($A24,'Product List'!$A$2:$I$653,4,FALSE)," ")</f>
        <v xml:space="preserve"> </v>
      </c>
      <c r="E24" s="31" t="str">
        <f>IFERROR(VLOOKUP($A24,'Product List'!$A$2:$I$653,5,FALSE)," ")</f>
        <v xml:space="preserve"> </v>
      </c>
      <c r="F24" s="32" t="str">
        <f>IFERROR(VLOOKUP($A24,'Product List'!$A$2:$I$653,7,FALSE)," ")</f>
        <v xml:space="preserve"> </v>
      </c>
      <c r="G24" s="32" t="str">
        <f>IFERROR(VLOOKUP($A24,'Product List'!$A$2:$I$653,8,FALSE)," ")</f>
        <v xml:space="preserve"> </v>
      </c>
      <c r="H24" s="31" t="str">
        <f>IFERROR(VLOOKUP($A24,'Product List'!$A$2:$I$653,6,FALSE)," ")</f>
        <v xml:space="preserve"> </v>
      </c>
      <c r="I24" s="33" t="str">
        <f>IFERROR(VLOOKUP($A24,'Product List'!A16:I667,9,FALSE)," ")</f>
        <v xml:space="preserve"> </v>
      </c>
      <c r="J24" s="42"/>
      <c r="K24" s="44" t="str">
        <f t="shared" si="0"/>
        <v>0</v>
      </c>
      <c r="L24" s="34"/>
    </row>
    <row r="25" spans="1:13" ht="18.75" x14ac:dyDescent="0.3">
      <c r="A25" s="43"/>
      <c r="B25" s="31" t="str">
        <f>IFERROR(VLOOKUP($A25,'Product List'!$A$2:I668,2,FALSE)," ")</f>
        <v xml:space="preserve"> </v>
      </c>
      <c r="C25" s="31" t="str">
        <f>IFERROR(VLOOKUP($A25,'Product List'!$A$2:$I$653,3,FALSE)," ")</f>
        <v xml:space="preserve"> </v>
      </c>
      <c r="D25" s="31" t="str">
        <f>IFERROR(VLOOKUP($A25,'Product List'!$A$2:$I$653,4,FALSE)," ")</f>
        <v xml:space="preserve"> </v>
      </c>
      <c r="E25" s="31" t="str">
        <f>IFERROR(VLOOKUP($A25,'Product List'!$A$2:$I$653,5,FALSE)," ")</f>
        <v xml:space="preserve"> </v>
      </c>
      <c r="F25" s="32" t="str">
        <f>IFERROR(VLOOKUP($A25,'Product List'!$A$2:$I$653,7,FALSE)," ")</f>
        <v xml:space="preserve"> </v>
      </c>
      <c r="G25" s="32" t="str">
        <f>IFERROR(VLOOKUP($A25,'Product List'!$A$2:$I$653,8,FALSE)," ")</f>
        <v xml:space="preserve"> </v>
      </c>
      <c r="H25" s="31" t="str">
        <f>IFERROR(VLOOKUP($A25,'Product List'!$A$2:$I$653,6,FALSE)," ")</f>
        <v xml:space="preserve"> </v>
      </c>
      <c r="I25" s="33" t="str">
        <f>IFERROR(VLOOKUP($A25,'Product List'!A17:I668,9,FALSE)," ")</f>
        <v xml:space="preserve"> </v>
      </c>
      <c r="J25" s="42"/>
      <c r="K25" s="44" t="str">
        <f t="shared" si="0"/>
        <v>0</v>
      </c>
      <c r="L25" s="34"/>
    </row>
    <row r="26" spans="1:13" ht="18.75" x14ac:dyDescent="0.3">
      <c r="A26" s="43"/>
      <c r="B26" s="31" t="str">
        <f>IFERROR(VLOOKUP($A26,'Product List'!$A$2:I669,2,FALSE)," ")</f>
        <v xml:space="preserve"> </v>
      </c>
      <c r="C26" s="31" t="str">
        <f>IFERROR(VLOOKUP($A26,'Product List'!$A$2:$I$653,3,FALSE)," ")</f>
        <v xml:space="preserve"> </v>
      </c>
      <c r="D26" s="31" t="str">
        <f>IFERROR(VLOOKUP($A26,'Product List'!$A$2:$I$653,4,FALSE)," ")</f>
        <v xml:space="preserve"> </v>
      </c>
      <c r="E26" s="31" t="str">
        <f>IFERROR(VLOOKUP($A26,'Product List'!$A$2:$I$653,5,FALSE)," ")</f>
        <v xml:space="preserve"> </v>
      </c>
      <c r="F26" s="32" t="str">
        <f>IFERROR(VLOOKUP($A26,'Product List'!$A$2:$I$653,7,FALSE)," ")</f>
        <v xml:space="preserve"> </v>
      </c>
      <c r="G26" s="32" t="str">
        <f>IFERROR(VLOOKUP($A26,'Product List'!$A$2:$I$653,8,FALSE)," ")</f>
        <v xml:space="preserve"> </v>
      </c>
      <c r="H26" s="31" t="str">
        <f>IFERROR(VLOOKUP($A26,'Product List'!$A$2:$I$653,6,FALSE)," ")</f>
        <v xml:space="preserve"> </v>
      </c>
      <c r="I26" s="33" t="str">
        <f>IFERROR(VLOOKUP($A26,'Product List'!A18:I669,9,FALSE)," ")</f>
        <v xml:space="preserve"> </v>
      </c>
      <c r="J26" s="42"/>
      <c r="K26" s="44" t="str">
        <f t="shared" si="0"/>
        <v>0</v>
      </c>
      <c r="L26" s="34"/>
    </row>
    <row r="27" spans="1:13" ht="18.75" x14ac:dyDescent="0.3">
      <c r="A27" s="43"/>
      <c r="B27" s="31" t="str">
        <f>IFERROR(VLOOKUP($A27,'Product List'!$A$2:I670,2,FALSE)," ")</f>
        <v xml:space="preserve"> </v>
      </c>
      <c r="C27" s="31" t="str">
        <f>IFERROR(VLOOKUP($A27,'Product List'!$A$2:$I$653,3,FALSE)," ")</f>
        <v xml:space="preserve"> </v>
      </c>
      <c r="D27" s="31" t="str">
        <f>IFERROR(VLOOKUP($A27,'Product List'!$A$2:$I$653,4,FALSE)," ")</f>
        <v xml:space="preserve"> </v>
      </c>
      <c r="E27" s="31" t="str">
        <f>IFERROR(VLOOKUP($A27,'Product List'!$A$2:$I$653,5,FALSE)," ")</f>
        <v xml:space="preserve"> </v>
      </c>
      <c r="F27" s="32" t="str">
        <f>IFERROR(VLOOKUP($A27,'Product List'!$A$2:$I$653,7,FALSE)," ")</f>
        <v xml:space="preserve"> </v>
      </c>
      <c r="G27" s="32" t="str">
        <f>IFERROR(VLOOKUP($A27,'Product List'!$A$2:$I$653,8,FALSE)," ")</f>
        <v xml:space="preserve"> </v>
      </c>
      <c r="H27" s="31" t="str">
        <f>IFERROR(VLOOKUP($A27,'Product List'!$A$2:$I$653,6,FALSE)," ")</f>
        <v xml:space="preserve"> </v>
      </c>
      <c r="I27" s="33" t="str">
        <f>IFERROR(VLOOKUP($A27,'Product List'!A19:I670,9,FALSE)," ")</f>
        <v xml:space="preserve"> </v>
      </c>
      <c r="J27" s="42"/>
      <c r="K27" s="44" t="str">
        <f t="shared" si="0"/>
        <v>0</v>
      </c>
      <c r="L27" s="34"/>
    </row>
    <row r="28" spans="1:13" ht="18.75" x14ac:dyDescent="0.3">
      <c r="A28" s="43"/>
      <c r="B28" s="31" t="str">
        <f>IFERROR(VLOOKUP($A28,'Product List'!$A$2:I671,2,FALSE)," ")</f>
        <v xml:space="preserve"> </v>
      </c>
      <c r="C28" s="31" t="str">
        <f>IFERROR(VLOOKUP($A28,'Product List'!$A$2:$I$653,3,FALSE)," ")</f>
        <v xml:space="preserve"> </v>
      </c>
      <c r="D28" s="31" t="str">
        <f>IFERROR(VLOOKUP($A28,'Product List'!$A$2:$I$653,4,FALSE)," ")</f>
        <v xml:space="preserve"> </v>
      </c>
      <c r="E28" s="31" t="str">
        <f>IFERROR(VLOOKUP($A28,'Product List'!$A$2:$I$653,5,FALSE)," ")</f>
        <v xml:space="preserve"> </v>
      </c>
      <c r="F28" s="32" t="str">
        <f>IFERROR(VLOOKUP($A28,'Product List'!$A$2:$I$653,7,FALSE)," ")</f>
        <v xml:space="preserve"> </v>
      </c>
      <c r="G28" s="32" t="str">
        <f>IFERROR(VLOOKUP($A28,'Product List'!$A$2:$I$653,8,FALSE)," ")</f>
        <v xml:space="preserve"> </v>
      </c>
      <c r="H28" s="31" t="str">
        <f>IFERROR(VLOOKUP($A28,'Product List'!$A$2:$I$653,6,FALSE)," ")</f>
        <v xml:space="preserve"> </v>
      </c>
      <c r="I28" s="33" t="str">
        <f>IFERROR(VLOOKUP($A28,'Product List'!A20:I671,9,FALSE)," ")</f>
        <v xml:space="preserve"> </v>
      </c>
      <c r="J28" s="42"/>
      <c r="K28" s="44" t="str">
        <f t="shared" si="0"/>
        <v>0</v>
      </c>
      <c r="L28" s="34"/>
    </row>
    <row r="29" spans="1:13" ht="18.75" x14ac:dyDescent="0.3">
      <c r="A29" s="43"/>
      <c r="B29" s="31" t="str">
        <f>IFERROR(VLOOKUP($A29,'Product List'!$A$2:I672,2,FALSE)," ")</f>
        <v xml:space="preserve"> </v>
      </c>
      <c r="C29" s="31" t="str">
        <f>IFERROR(VLOOKUP($A29,'Product List'!$A$2:$I$653,3,FALSE)," ")</f>
        <v xml:space="preserve"> </v>
      </c>
      <c r="D29" s="31" t="str">
        <f>IFERROR(VLOOKUP($A29,'Product List'!$A$2:$I$653,4,FALSE)," ")</f>
        <v xml:space="preserve"> </v>
      </c>
      <c r="E29" s="31" t="str">
        <f>IFERROR(VLOOKUP($A29,'Product List'!$A$2:$I$653,5,FALSE)," ")</f>
        <v xml:space="preserve"> </v>
      </c>
      <c r="F29" s="32" t="str">
        <f>IFERROR(VLOOKUP($A29,'Product List'!$A$2:$I$653,7,FALSE)," ")</f>
        <v xml:space="preserve"> </v>
      </c>
      <c r="G29" s="32" t="str">
        <f>IFERROR(VLOOKUP($A29,'Product List'!$A$2:$I$653,8,FALSE)," ")</f>
        <v xml:space="preserve"> </v>
      </c>
      <c r="H29" s="31" t="str">
        <f>IFERROR(VLOOKUP($A29,'Product List'!$A$2:$I$653,6,FALSE)," ")</f>
        <v xml:space="preserve"> </v>
      </c>
      <c r="I29" s="33" t="str">
        <f>IFERROR(VLOOKUP($A29,'Product List'!A21:I672,9,FALSE)," ")</f>
        <v xml:space="preserve"> </v>
      </c>
      <c r="J29" s="42"/>
      <c r="K29" s="44" t="str">
        <f t="shared" si="0"/>
        <v>0</v>
      </c>
      <c r="L29" s="34"/>
    </row>
    <row r="30" spans="1:13" ht="18.75" x14ac:dyDescent="0.3">
      <c r="A30" s="43"/>
      <c r="B30" s="31" t="str">
        <f>IFERROR(VLOOKUP($A30,'Product List'!$A$2:I673,2,FALSE)," ")</f>
        <v xml:space="preserve"> </v>
      </c>
      <c r="C30" s="31" t="str">
        <f>IFERROR(VLOOKUP($A30,'Product List'!$A$2:$I$653,3,FALSE)," ")</f>
        <v xml:space="preserve"> </v>
      </c>
      <c r="D30" s="31" t="str">
        <f>IFERROR(VLOOKUP($A30,'Product List'!$A$2:$I$653,4,FALSE)," ")</f>
        <v xml:space="preserve"> </v>
      </c>
      <c r="E30" s="31" t="str">
        <f>IFERROR(VLOOKUP($A30,'Product List'!$A$2:$I$653,5,FALSE)," ")</f>
        <v xml:space="preserve"> </v>
      </c>
      <c r="F30" s="32" t="str">
        <f>IFERROR(VLOOKUP($A30,'Product List'!$A$2:$I$653,7,FALSE)," ")</f>
        <v xml:space="preserve"> </v>
      </c>
      <c r="G30" s="32" t="str">
        <f>IFERROR(VLOOKUP($A30,'Product List'!$A$2:$I$653,8,FALSE)," ")</f>
        <v xml:space="preserve"> </v>
      </c>
      <c r="H30" s="31" t="str">
        <f>IFERROR(VLOOKUP($A30,'Product List'!$A$2:$I$653,6,FALSE)," ")</f>
        <v xml:space="preserve"> </v>
      </c>
      <c r="I30" s="33" t="str">
        <f>IFERROR(VLOOKUP($A30,'Product List'!A22:I673,9,FALSE)," ")</f>
        <v xml:space="preserve"> </v>
      </c>
      <c r="J30" s="42"/>
      <c r="K30" s="44" t="str">
        <f t="shared" si="0"/>
        <v>0</v>
      </c>
      <c r="L30" s="34"/>
    </row>
    <row r="31" spans="1:13" ht="18.75" x14ac:dyDescent="0.3">
      <c r="A31" s="43"/>
      <c r="B31" s="31" t="str">
        <f>IFERROR(VLOOKUP($A31,'Product List'!$A$2:I674,2,FALSE)," ")</f>
        <v xml:space="preserve"> </v>
      </c>
      <c r="C31" s="31" t="str">
        <f>IFERROR(VLOOKUP($A31,'Product List'!$A$2:$I$653,3,FALSE)," ")</f>
        <v xml:space="preserve"> </v>
      </c>
      <c r="D31" s="31" t="str">
        <f>IFERROR(VLOOKUP($A31,'Product List'!$A$2:$I$653,4,FALSE)," ")</f>
        <v xml:space="preserve"> </v>
      </c>
      <c r="E31" s="31" t="str">
        <f>IFERROR(VLOOKUP($A31,'Product List'!$A$2:$I$653,5,FALSE)," ")</f>
        <v xml:space="preserve"> </v>
      </c>
      <c r="F31" s="32" t="str">
        <f>IFERROR(VLOOKUP($A31,'Product List'!$A$2:$I$653,7,FALSE)," ")</f>
        <v xml:space="preserve"> </v>
      </c>
      <c r="G31" s="32" t="str">
        <f>IFERROR(VLOOKUP($A31,'Product List'!$A$2:$I$653,8,FALSE)," ")</f>
        <v xml:space="preserve"> </v>
      </c>
      <c r="H31" s="31" t="str">
        <f>IFERROR(VLOOKUP($A31,'Product List'!$A$2:$I$653,6,FALSE)," ")</f>
        <v xml:space="preserve"> </v>
      </c>
      <c r="I31" s="33" t="str">
        <f>IFERROR(VLOOKUP($A31,'Product List'!A23:I674,9,FALSE)," ")</f>
        <v xml:space="preserve"> </v>
      </c>
      <c r="J31" s="42"/>
      <c r="K31" s="44" t="str">
        <f t="shared" si="0"/>
        <v>0</v>
      </c>
      <c r="L31" s="34"/>
    </row>
    <row r="32" spans="1:13" ht="18.75" x14ac:dyDescent="0.3">
      <c r="A32" s="43"/>
      <c r="B32" s="31" t="str">
        <f>IFERROR(VLOOKUP($A32,'Product List'!$A$2:I675,2,FALSE)," ")</f>
        <v xml:space="preserve"> </v>
      </c>
      <c r="C32" s="31" t="str">
        <f>IFERROR(VLOOKUP($A32,'Product List'!$A$2:$I$653,3,FALSE)," ")</f>
        <v xml:space="preserve"> </v>
      </c>
      <c r="D32" s="31" t="str">
        <f>IFERROR(VLOOKUP($A32,'Product List'!$A$2:$I$653,4,FALSE)," ")</f>
        <v xml:space="preserve"> </v>
      </c>
      <c r="E32" s="31" t="str">
        <f>IFERROR(VLOOKUP($A32,'Product List'!$A$2:$I$653,5,FALSE)," ")</f>
        <v xml:space="preserve"> </v>
      </c>
      <c r="F32" s="32" t="str">
        <f>IFERROR(VLOOKUP($A32,'Product List'!$A$2:$I$653,7,FALSE)," ")</f>
        <v xml:space="preserve"> </v>
      </c>
      <c r="G32" s="32" t="str">
        <f>IFERROR(VLOOKUP($A32,'Product List'!$A$2:$I$653,8,FALSE)," ")</f>
        <v xml:space="preserve"> </v>
      </c>
      <c r="H32" s="31" t="str">
        <f>IFERROR(VLOOKUP($A32,'Product List'!$A$2:$I$653,6,FALSE)," ")</f>
        <v xml:space="preserve"> </v>
      </c>
      <c r="I32" s="33" t="str">
        <f>IFERROR(VLOOKUP($A32,'Product List'!A24:I675,9,FALSE)," ")</f>
        <v xml:space="preserve"> </v>
      </c>
      <c r="J32" s="42"/>
      <c r="K32" s="44" t="str">
        <f t="shared" si="0"/>
        <v>0</v>
      </c>
      <c r="L32" s="34"/>
    </row>
    <row r="33" spans="1:12" ht="18.75" x14ac:dyDescent="0.3">
      <c r="A33" s="43"/>
      <c r="B33" s="31" t="str">
        <f>IFERROR(VLOOKUP($A33,'Product List'!$A$2:I676,2,FALSE)," ")</f>
        <v xml:space="preserve"> </v>
      </c>
      <c r="C33" s="31" t="str">
        <f>IFERROR(VLOOKUP($A33,'Product List'!$A$2:$I$653,3,FALSE)," ")</f>
        <v xml:space="preserve"> </v>
      </c>
      <c r="D33" s="31" t="str">
        <f>IFERROR(VLOOKUP($A33,'Product List'!$A$2:$I$653,4,FALSE)," ")</f>
        <v xml:space="preserve"> </v>
      </c>
      <c r="E33" s="31" t="str">
        <f>IFERROR(VLOOKUP($A33,'Product List'!$A$2:$I$653,5,FALSE)," ")</f>
        <v xml:space="preserve"> </v>
      </c>
      <c r="F33" s="32" t="str">
        <f>IFERROR(VLOOKUP($A33,'Product List'!$A$2:$I$653,7,FALSE)," ")</f>
        <v xml:space="preserve"> </v>
      </c>
      <c r="G33" s="32" t="str">
        <f>IFERROR(VLOOKUP($A33,'Product List'!$A$2:$I$653,8,FALSE)," ")</f>
        <v xml:space="preserve"> </v>
      </c>
      <c r="H33" s="31" t="str">
        <f>IFERROR(VLOOKUP($A33,'Product List'!$A$2:$I$653,6,FALSE)," ")</f>
        <v xml:space="preserve"> </v>
      </c>
      <c r="I33" s="33" t="str">
        <f>IFERROR(VLOOKUP($A33,'Product List'!A25:I676,9,FALSE)," ")</f>
        <v xml:space="preserve"> </v>
      </c>
      <c r="J33" s="42"/>
      <c r="K33" s="44" t="str">
        <f t="shared" si="0"/>
        <v>0</v>
      </c>
      <c r="L33" s="34"/>
    </row>
    <row r="34" spans="1:12" ht="18.75" x14ac:dyDescent="0.3">
      <c r="A34" s="43"/>
      <c r="B34" s="31" t="str">
        <f>IFERROR(VLOOKUP($A34,'Product List'!$A$2:I677,2,FALSE)," ")</f>
        <v xml:space="preserve"> </v>
      </c>
      <c r="C34" s="31" t="str">
        <f>IFERROR(VLOOKUP($A34,'Product List'!$A$2:$I$653,3,FALSE)," ")</f>
        <v xml:space="preserve"> </v>
      </c>
      <c r="D34" s="31" t="str">
        <f>IFERROR(VLOOKUP($A34,'Product List'!$A$2:$I$653,4,FALSE)," ")</f>
        <v xml:space="preserve"> </v>
      </c>
      <c r="E34" s="31" t="str">
        <f>IFERROR(VLOOKUP($A34,'Product List'!$A$2:$I$653,5,FALSE)," ")</f>
        <v xml:space="preserve"> </v>
      </c>
      <c r="F34" s="32" t="str">
        <f>IFERROR(VLOOKUP($A34,'Product List'!$A$2:$I$653,7,FALSE)," ")</f>
        <v xml:space="preserve"> </v>
      </c>
      <c r="G34" s="32" t="str">
        <f>IFERROR(VLOOKUP($A34,'Product List'!$A$2:$I$653,8,FALSE)," ")</f>
        <v xml:space="preserve"> </v>
      </c>
      <c r="H34" s="31" t="str">
        <f>IFERROR(VLOOKUP($A34,'Product List'!$A$2:$I$653,6,FALSE)," ")</f>
        <v xml:space="preserve"> </v>
      </c>
      <c r="I34" s="33" t="str">
        <f>IFERROR(VLOOKUP($A34,'Product List'!A26:I677,9,FALSE)," ")</f>
        <v xml:space="preserve"> </v>
      </c>
      <c r="J34" s="42"/>
      <c r="K34" s="44" t="str">
        <f t="shared" si="0"/>
        <v>0</v>
      </c>
      <c r="L34" s="34"/>
    </row>
    <row r="35" spans="1:12" ht="18.75" x14ac:dyDescent="0.3">
      <c r="A35" s="43"/>
      <c r="B35" s="31" t="str">
        <f>IFERROR(VLOOKUP($A35,'Product List'!$A$2:I678,2,FALSE)," ")</f>
        <v xml:space="preserve"> </v>
      </c>
      <c r="C35" s="31" t="str">
        <f>IFERROR(VLOOKUP($A35,'Product List'!$A$2:$I$653,3,FALSE)," ")</f>
        <v xml:space="preserve"> </v>
      </c>
      <c r="D35" s="31" t="str">
        <f>IFERROR(VLOOKUP($A35,'Product List'!$A$2:$I$653,4,FALSE)," ")</f>
        <v xml:space="preserve"> </v>
      </c>
      <c r="E35" s="31" t="str">
        <f>IFERROR(VLOOKUP($A35,'Product List'!$A$2:$I$653,5,FALSE)," ")</f>
        <v xml:space="preserve"> </v>
      </c>
      <c r="F35" s="32" t="str">
        <f>IFERROR(VLOOKUP($A35,'Product List'!$A$2:$I$653,7,FALSE)," ")</f>
        <v xml:space="preserve"> </v>
      </c>
      <c r="G35" s="32" t="str">
        <f>IFERROR(VLOOKUP($A35,'Product List'!$A$2:$I$653,8,FALSE)," ")</f>
        <v xml:space="preserve"> </v>
      </c>
      <c r="H35" s="31" t="str">
        <f>IFERROR(VLOOKUP($A35,'Product List'!$A$2:$I$653,6,FALSE)," ")</f>
        <v xml:space="preserve"> </v>
      </c>
      <c r="I35" s="33" t="str">
        <f>IFERROR(VLOOKUP($A35,'Product List'!A27:I678,9,FALSE)," ")</f>
        <v xml:space="preserve"> </v>
      </c>
      <c r="J35" s="42"/>
      <c r="K35" s="44" t="str">
        <f t="shared" si="0"/>
        <v>0</v>
      </c>
      <c r="L35" s="34"/>
    </row>
    <row r="36" spans="1:12" ht="18.75" x14ac:dyDescent="0.3">
      <c r="A36" s="43"/>
      <c r="B36" s="31" t="str">
        <f>IFERROR(VLOOKUP($A36,'Product List'!$A$2:I679,2,FALSE)," ")</f>
        <v xml:space="preserve"> </v>
      </c>
      <c r="C36" s="31" t="str">
        <f>IFERROR(VLOOKUP($A36,'Product List'!$A$2:$I$653,3,FALSE)," ")</f>
        <v xml:space="preserve"> </v>
      </c>
      <c r="D36" s="31" t="str">
        <f>IFERROR(VLOOKUP($A36,'Product List'!$A$2:$I$653,4,FALSE)," ")</f>
        <v xml:space="preserve"> </v>
      </c>
      <c r="E36" s="31" t="str">
        <f>IFERROR(VLOOKUP($A36,'Product List'!$A$2:$I$653,5,FALSE)," ")</f>
        <v xml:space="preserve"> </v>
      </c>
      <c r="F36" s="32" t="str">
        <f>IFERROR(VLOOKUP($A36,'Product List'!$A$2:$I$653,7,FALSE)," ")</f>
        <v xml:space="preserve"> </v>
      </c>
      <c r="G36" s="32" t="str">
        <f>IFERROR(VLOOKUP($A36,'Product List'!$A$2:$I$653,8,FALSE)," ")</f>
        <v xml:space="preserve"> </v>
      </c>
      <c r="H36" s="31" t="str">
        <f>IFERROR(VLOOKUP($A36,'Product List'!$A$2:$I$653,6,FALSE)," ")</f>
        <v xml:space="preserve"> </v>
      </c>
      <c r="I36" s="33" t="str">
        <f>IFERROR(VLOOKUP($A36,'Product List'!A28:I679,9,FALSE)," ")</f>
        <v xml:space="preserve"> </v>
      </c>
      <c r="J36" s="42"/>
      <c r="K36" s="44" t="str">
        <f t="shared" si="0"/>
        <v>0</v>
      </c>
      <c r="L36" s="34"/>
    </row>
    <row r="37" spans="1:12" ht="18.75" x14ac:dyDescent="0.3">
      <c r="A37" s="43"/>
      <c r="B37" s="31" t="str">
        <f>IFERROR(VLOOKUP($A37,'Product List'!$A$2:I680,2,FALSE)," ")</f>
        <v xml:space="preserve"> </v>
      </c>
      <c r="C37" s="31" t="str">
        <f>IFERROR(VLOOKUP($A37,'Product List'!$A$2:$I$653,3,FALSE)," ")</f>
        <v xml:space="preserve"> </v>
      </c>
      <c r="D37" s="31" t="str">
        <f>IFERROR(VLOOKUP($A37,'Product List'!$A$2:$I$653,4,FALSE)," ")</f>
        <v xml:space="preserve"> </v>
      </c>
      <c r="E37" s="31" t="str">
        <f>IFERROR(VLOOKUP($A37,'Product List'!$A$2:$I$653,5,FALSE)," ")</f>
        <v xml:space="preserve"> </v>
      </c>
      <c r="F37" s="32" t="str">
        <f>IFERROR(VLOOKUP($A37,'Product List'!$A$2:$I$653,7,FALSE)," ")</f>
        <v xml:space="preserve"> </v>
      </c>
      <c r="G37" s="32" t="str">
        <f>IFERROR(VLOOKUP($A37,'Product List'!$A$2:$I$653,8,FALSE)," ")</f>
        <v xml:space="preserve"> </v>
      </c>
      <c r="H37" s="31" t="str">
        <f>IFERROR(VLOOKUP($A37,'Product List'!$A$2:$I$653,6,FALSE)," ")</f>
        <v xml:space="preserve"> </v>
      </c>
      <c r="I37" s="33" t="str">
        <f>IFERROR(VLOOKUP($A37,'Product List'!A29:I680,9,FALSE)," ")</f>
        <v xml:space="preserve"> </v>
      </c>
      <c r="J37" s="42"/>
      <c r="K37" s="44" t="str">
        <f t="shared" si="0"/>
        <v>0</v>
      </c>
      <c r="L37" s="34"/>
    </row>
    <row r="38" spans="1:12" ht="18.75" x14ac:dyDescent="0.3">
      <c r="A38" s="43"/>
      <c r="B38" s="31" t="str">
        <f>IFERROR(VLOOKUP($A38,'Product List'!$A$2:I681,2,FALSE)," ")</f>
        <v xml:space="preserve"> </v>
      </c>
      <c r="C38" s="31" t="str">
        <f>IFERROR(VLOOKUP($A38,'Product List'!$A$2:$I$653,3,FALSE)," ")</f>
        <v xml:space="preserve"> </v>
      </c>
      <c r="D38" s="31" t="str">
        <f>IFERROR(VLOOKUP($A38,'Product List'!$A$2:$I$653,4,FALSE)," ")</f>
        <v xml:space="preserve"> </v>
      </c>
      <c r="E38" s="31" t="str">
        <f>IFERROR(VLOOKUP($A38,'Product List'!$A$2:$I$653,5,FALSE)," ")</f>
        <v xml:space="preserve"> </v>
      </c>
      <c r="F38" s="32" t="str">
        <f>IFERROR(VLOOKUP($A38,'Product List'!$A$2:$I$653,7,FALSE)," ")</f>
        <v xml:space="preserve"> </v>
      </c>
      <c r="G38" s="32" t="str">
        <f>IFERROR(VLOOKUP($A38,'Product List'!$A$2:$I$653,8,FALSE)," ")</f>
        <v xml:space="preserve"> </v>
      </c>
      <c r="H38" s="31" t="str">
        <f>IFERROR(VLOOKUP($A38,'Product List'!$A$2:$I$653,6,FALSE)," ")</f>
        <v xml:space="preserve"> </v>
      </c>
      <c r="I38" s="33" t="str">
        <f>IFERROR(VLOOKUP($A38,'Product List'!A30:I681,9,FALSE)," ")</f>
        <v xml:space="preserve"> </v>
      </c>
      <c r="J38" s="42"/>
      <c r="K38" s="44" t="str">
        <f t="shared" si="0"/>
        <v>0</v>
      </c>
      <c r="L38" s="34"/>
    </row>
    <row r="39" spans="1:12" ht="18.75" x14ac:dyDescent="0.3">
      <c r="A39" s="43"/>
      <c r="B39" s="31" t="str">
        <f>IFERROR(VLOOKUP($A39,'Product List'!$A$2:I682,2,FALSE)," ")</f>
        <v xml:space="preserve"> </v>
      </c>
      <c r="C39" s="31" t="str">
        <f>IFERROR(VLOOKUP($A39,'Product List'!$A$2:$I$653,3,FALSE)," ")</f>
        <v xml:space="preserve"> </v>
      </c>
      <c r="D39" s="31" t="str">
        <f>IFERROR(VLOOKUP($A39,'Product List'!$A$2:$I$653,4,FALSE)," ")</f>
        <v xml:space="preserve"> </v>
      </c>
      <c r="E39" s="31" t="str">
        <f>IFERROR(VLOOKUP($A39,'Product List'!$A$2:$I$653,5,FALSE)," ")</f>
        <v xml:space="preserve"> </v>
      </c>
      <c r="F39" s="32" t="str">
        <f>IFERROR(VLOOKUP($A39,'Product List'!$A$2:$I$653,7,FALSE)," ")</f>
        <v xml:space="preserve"> </v>
      </c>
      <c r="G39" s="32" t="str">
        <f>IFERROR(VLOOKUP($A39,'Product List'!$A$2:$I$653,8,FALSE)," ")</f>
        <v xml:space="preserve"> </v>
      </c>
      <c r="H39" s="31" t="str">
        <f>IFERROR(VLOOKUP($A39,'Product List'!$A$2:$I$653,6,FALSE)," ")</f>
        <v xml:space="preserve"> </v>
      </c>
      <c r="I39" s="33" t="str">
        <f>IFERROR(VLOOKUP($A39,'Product List'!A31:I682,9,FALSE)," ")</f>
        <v xml:space="preserve"> </v>
      </c>
      <c r="J39" s="42"/>
      <c r="K39" s="44" t="str">
        <f t="shared" si="0"/>
        <v>0</v>
      </c>
      <c r="L39" s="34"/>
    </row>
    <row r="40" spans="1:12" ht="18.75" x14ac:dyDescent="0.3">
      <c r="A40" s="43"/>
      <c r="B40" s="31" t="str">
        <f>IFERROR(VLOOKUP($A40,'Product List'!$A$2:I683,2,FALSE)," ")</f>
        <v xml:space="preserve"> </v>
      </c>
      <c r="C40" s="31" t="str">
        <f>IFERROR(VLOOKUP($A40,'Product List'!$A$2:$I$653,3,FALSE)," ")</f>
        <v xml:space="preserve"> </v>
      </c>
      <c r="D40" s="31" t="str">
        <f>IFERROR(VLOOKUP($A40,'Product List'!$A$2:$I$653,4,FALSE)," ")</f>
        <v xml:space="preserve"> </v>
      </c>
      <c r="E40" s="31" t="str">
        <f>IFERROR(VLOOKUP($A40,'Product List'!$A$2:$I$653,5,FALSE)," ")</f>
        <v xml:space="preserve"> </v>
      </c>
      <c r="F40" s="32" t="str">
        <f>IFERROR(VLOOKUP($A40,'Product List'!$A$2:$I$653,7,FALSE)," ")</f>
        <v xml:space="preserve"> </v>
      </c>
      <c r="G40" s="32" t="str">
        <f>IFERROR(VLOOKUP($A40,'Product List'!$A$2:$I$653,8,FALSE)," ")</f>
        <v xml:space="preserve"> </v>
      </c>
      <c r="H40" s="31" t="str">
        <f>IFERROR(VLOOKUP($A40,'Product List'!$A$2:$I$653,6,FALSE)," ")</f>
        <v xml:space="preserve"> </v>
      </c>
      <c r="I40" s="33" t="str">
        <f>IFERROR(VLOOKUP($A40,'Product List'!A32:I683,9,FALSE)," ")</f>
        <v xml:space="preserve"> </v>
      </c>
      <c r="J40" s="42"/>
      <c r="K40" s="44" t="str">
        <f t="shared" si="0"/>
        <v>0</v>
      </c>
      <c r="L40" s="34"/>
    </row>
    <row r="41" spans="1:12" ht="18.75" x14ac:dyDescent="0.3">
      <c r="A41" s="43"/>
      <c r="B41" s="31" t="str">
        <f>IFERROR(VLOOKUP($A41,'Product List'!$A$2:I684,2,FALSE)," ")</f>
        <v xml:space="preserve"> </v>
      </c>
      <c r="C41" s="31" t="str">
        <f>IFERROR(VLOOKUP($A41,'Product List'!$A$2:$I$653,3,FALSE)," ")</f>
        <v xml:space="preserve"> </v>
      </c>
      <c r="D41" s="31" t="str">
        <f>IFERROR(VLOOKUP($A41,'Product List'!$A$2:$I$653,4,FALSE)," ")</f>
        <v xml:space="preserve"> </v>
      </c>
      <c r="E41" s="31" t="str">
        <f>IFERROR(VLOOKUP($A41,'Product List'!$A$2:$I$653,5,FALSE)," ")</f>
        <v xml:space="preserve"> </v>
      </c>
      <c r="F41" s="32" t="str">
        <f>IFERROR(VLOOKUP($A41,'Product List'!$A$2:$I$653,7,FALSE)," ")</f>
        <v xml:space="preserve"> </v>
      </c>
      <c r="G41" s="32" t="str">
        <f>IFERROR(VLOOKUP($A41,'Product List'!$A$2:$I$653,8,FALSE)," ")</f>
        <v xml:space="preserve"> </v>
      </c>
      <c r="H41" s="31" t="str">
        <f>IFERROR(VLOOKUP($A41,'Product List'!$A$2:$I$653,6,FALSE)," ")</f>
        <v xml:space="preserve"> </v>
      </c>
      <c r="I41" s="33" t="str">
        <f>IFERROR(VLOOKUP($A41,'Product List'!A33:I684,9,FALSE)," ")</f>
        <v xml:space="preserve"> </v>
      </c>
      <c r="J41" s="42"/>
      <c r="K41" s="44" t="str">
        <f t="shared" si="0"/>
        <v>0</v>
      </c>
      <c r="L41" s="34"/>
    </row>
    <row r="42" spans="1:12" ht="18.75" x14ac:dyDescent="0.3">
      <c r="A42" s="43"/>
      <c r="B42" s="31" t="str">
        <f>IFERROR(VLOOKUP($A42,'Product List'!$A$2:I685,2,FALSE)," ")</f>
        <v xml:space="preserve"> </v>
      </c>
      <c r="C42" s="31" t="str">
        <f>IFERROR(VLOOKUP($A42,'Product List'!$A$2:$I$653,3,FALSE)," ")</f>
        <v xml:space="preserve"> </v>
      </c>
      <c r="D42" s="31" t="str">
        <f>IFERROR(VLOOKUP($A42,'Product List'!$A$2:$I$653,4,FALSE)," ")</f>
        <v xml:space="preserve"> </v>
      </c>
      <c r="E42" s="31" t="str">
        <f>IFERROR(VLOOKUP($A42,'Product List'!$A$2:$I$653,5,FALSE)," ")</f>
        <v xml:space="preserve"> </v>
      </c>
      <c r="F42" s="32" t="str">
        <f>IFERROR(VLOOKUP($A42,'Product List'!$A$2:$I$653,7,FALSE)," ")</f>
        <v xml:space="preserve"> </v>
      </c>
      <c r="G42" s="32" t="str">
        <f>IFERROR(VLOOKUP($A42,'Product List'!$A$2:$I$653,8,FALSE)," ")</f>
        <v xml:space="preserve"> </v>
      </c>
      <c r="H42" s="31" t="str">
        <f>IFERROR(VLOOKUP($A42,'Product List'!$A$2:$I$653,6,FALSE)," ")</f>
        <v xml:space="preserve"> </v>
      </c>
      <c r="I42" s="33" t="str">
        <f>IFERROR(VLOOKUP($A42,'Product List'!A34:I685,9,FALSE)," ")</f>
        <v xml:space="preserve"> </v>
      </c>
      <c r="J42" s="42"/>
      <c r="K42" s="44" t="str">
        <f t="shared" si="0"/>
        <v>0</v>
      </c>
      <c r="L42" s="34"/>
    </row>
    <row r="43" spans="1:12" ht="18.75" x14ac:dyDescent="0.3">
      <c r="A43" s="43"/>
      <c r="B43" s="31" t="str">
        <f>IFERROR(VLOOKUP($A43,'Product List'!$A$2:I686,2,FALSE)," ")</f>
        <v xml:space="preserve"> </v>
      </c>
      <c r="C43" s="31" t="str">
        <f>IFERROR(VLOOKUP($A43,'Product List'!$A$2:$I$653,3,FALSE)," ")</f>
        <v xml:space="preserve"> </v>
      </c>
      <c r="D43" s="31" t="str">
        <f>IFERROR(VLOOKUP($A43,'Product List'!$A$2:$I$653,4,FALSE)," ")</f>
        <v xml:space="preserve"> </v>
      </c>
      <c r="E43" s="31" t="str">
        <f>IFERROR(VLOOKUP($A43,'Product List'!$A$2:$I$653,5,FALSE)," ")</f>
        <v xml:space="preserve"> </v>
      </c>
      <c r="F43" s="32" t="str">
        <f>IFERROR(VLOOKUP($A43,'Product List'!$A$2:$I$653,7,FALSE)," ")</f>
        <v xml:space="preserve"> </v>
      </c>
      <c r="G43" s="32" t="str">
        <f>IFERROR(VLOOKUP($A43,'Product List'!$A$2:$I$653,8,FALSE)," ")</f>
        <v xml:space="preserve"> </v>
      </c>
      <c r="H43" s="31" t="str">
        <f>IFERROR(VLOOKUP($A43,'Product List'!$A$2:$I$653,6,FALSE)," ")</f>
        <v xml:space="preserve"> </v>
      </c>
      <c r="I43" s="33" t="str">
        <f>IFERROR(VLOOKUP($A43,'Product List'!A35:I686,9,FALSE)," ")</f>
        <v xml:space="preserve"> </v>
      </c>
      <c r="J43" s="42"/>
      <c r="K43" s="44" t="str">
        <f t="shared" si="0"/>
        <v>0</v>
      </c>
      <c r="L43" s="34"/>
    </row>
    <row r="44" spans="1:12" ht="18.75" x14ac:dyDescent="0.3">
      <c r="A44" s="43"/>
      <c r="B44" s="31" t="str">
        <f>IFERROR(VLOOKUP($A44,'Product List'!$A$2:I687,2,FALSE)," ")</f>
        <v xml:space="preserve"> </v>
      </c>
      <c r="C44" s="31" t="str">
        <f>IFERROR(VLOOKUP($A44,'Product List'!$A$2:$I$653,3,FALSE)," ")</f>
        <v xml:space="preserve"> </v>
      </c>
      <c r="D44" s="31" t="str">
        <f>IFERROR(VLOOKUP($A44,'Product List'!$A$2:$I$653,4,FALSE)," ")</f>
        <v xml:space="preserve"> </v>
      </c>
      <c r="E44" s="31" t="str">
        <f>IFERROR(VLOOKUP($A44,'Product List'!$A$2:$I$653,5,FALSE)," ")</f>
        <v xml:space="preserve"> </v>
      </c>
      <c r="F44" s="32" t="str">
        <f>IFERROR(VLOOKUP($A44,'Product List'!$A$2:$I$653,7,FALSE)," ")</f>
        <v xml:space="preserve"> </v>
      </c>
      <c r="G44" s="32" t="str">
        <f>IFERROR(VLOOKUP($A44,'Product List'!$A$2:$I$653,8,FALSE)," ")</f>
        <v xml:space="preserve"> </v>
      </c>
      <c r="H44" s="31" t="str">
        <f>IFERROR(VLOOKUP($A44,'Product List'!$A$2:$I$653,6,FALSE)," ")</f>
        <v xml:space="preserve"> </v>
      </c>
      <c r="I44" s="33" t="str">
        <f>IFERROR(VLOOKUP($A44,'Product List'!A36:I687,9,FALSE)," ")</f>
        <v xml:space="preserve"> </v>
      </c>
      <c r="J44" s="42"/>
      <c r="K44" s="44" t="str">
        <f t="shared" si="0"/>
        <v>0</v>
      </c>
      <c r="L44" s="34"/>
    </row>
    <row r="45" spans="1:12" ht="18.75" x14ac:dyDescent="0.3">
      <c r="A45" s="43"/>
      <c r="B45" s="31" t="str">
        <f>IFERROR(VLOOKUP($A45,'Product List'!$A$2:I688,2,FALSE)," ")</f>
        <v xml:space="preserve"> </v>
      </c>
      <c r="C45" s="31" t="str">
        <f>IFERROR(VLOOKUP($A45,'Product List'!$A$2:$I$653,3,FALSE)," ")</f>
        <v xml:space="preserve"> </v>
      </c>
      <c r="D45" s="31" t="str">
        <f>IFERROR(VLOOKUP($A45,'Product List'!$A$2:$I$653,4,FALSE)," ")</f>
        <v xml:space="preserve"> </v>
      </c>
      <c r="E45" s="31" t="str">
        <f>IFERROR(VLOOKUP($A45,'Product List'!$A$2:$I$653,5,FALSE)," ")</f>
        <v xml:space="preserve"> </v>
      </c>
      <c r="F45" s="32" t="str">
        <f>IFERROR(VLOOKUP($A45,'Product List'!$A$2:$I$653,7,FALSE)," ")</f>
        <v xml:space="preserve"> </v>
      </c>
      <c r="G45" s="32" t="str">
        <f>IFERROR(VLOOKUP($A45,'Product List'!$A$2:$I$653,8,FALSE)," ")</f>
        <v xml:space="preserve"> </v>
      </c>
      <c r="H45" s="31" t="str">
        <f>IFERROR(VLOOKUP($A45,'Product List'!$A$2:$I$653,6,FALSE)," ")</f>
        <v xml:space="preserve"> </v>
      </c>
      <c r="I45" s="33" t="str">
        <f>IFERROR(VLOOKUP($A45,'Product List'!A37:I688,9,FALSE)," ")</f>
        <v xml:space="preserve"> </v>
      </c>
      <c r="J45" s="42"/>
      <c r="K45" s="44" t="str">
        <f t="shared" si="0"/>
        <v>0</v>
      </c>
      <c r="L45" s="34"/>
    </row>
    <row r="46" spans="1:12" ht="18.75" x14ac:dyDescent="0.3">
      <c r="A46" s="43"/>
      <c r="B46" s="31" t="str">
        <f>IFERROR(VLOOKUP($A46,'Product List'!$A$2:I689,2,FALSE)," ")</f>
        <v xml:space="preserve"> </v>
      </c>
      <c r="C46" s="31" t="str">
        <f>IFERROR(VLOOKUP($A46,'Product List'!$A$2:$I$653,3,FALSE)," ")</f>
        <v xml:space="preserve"> </v>
      </c>
      <c r="D46" s="31" t="str">
        <f>IFERROR(VLOOKUP($A46,'Product List'!$A$2:$I$653,4,FALSE)," ")</f>
        <v xml:space="preserve"> </v>
      </c>
      <c r="E46" s="31" t="str">
        <f>IFERROR(VLOOKUP($A46,'Product List'!$A$2:$I$653,5,FALSE)," ")</f>
        <v xml:space="preserve"> </v>
      </c>
      <c r="F46" s="32" t="str">
        <f>IFERROR(VLOOKUP($A46,'Product List'!$A$2:$I$653,7,FALSE)," ")</f>
        <v xml:space="preserve"> </v>
      </c>
      <c r="G46" s="32" t="str">
        <f>IFERROR(VLOOKUP($A46,'Product List'!$A$2:$I$653,8,FALSE)," ")</f>
        <v xml:space="preserve"> </v>
      </c>
      <c r="H46" s="31" t="str">
        <f>IFERROR(VLOOKUP($A46,'Product List'!$A$2:$I$653,6,FALSE)," ")</f>
        <v xml:space="preserve"> </v>
      </c>
      <c r="I46" s="33" t="str">
        <f>IFERROR(VLOOKUP($A46,'Product List'!A38:I689,9,FALSE)," ")</f>
        <v xml:space="preserve"> </v>
      </c>
      <c r="J46" s="42"/>
      <c r="K46" s="44" t="str">
        <f t="shared" si="0"/>
        <v>0</v>
      </c>
      <c r="L46" s="34"/>
    </row>
    <row r="47" spans="1:12" ht="18.75" x14ac:dyDescent="0.3">
      <c r="A47" s="43"/>
      <c r="B47" s="31" t="str">
        <f>IFERROR(VLOOKUP($A47,'Product List'!$A$2:I690,2,FALSE)," ")</f>
        <v xml:space="preserve"> </v>
      </c>
      <c r="C47" s="31" t="str">
        <f>IFERROR(VLOOKUP($A47,'Product List'!$A$2:$I$653,3,FALSE)," ")</f>
        <v xml:space="preserve"> </v>
      </c>
      <c r="D47" s="31" t="str">
        <f>IFERROR(VLOOKUP($A47,'Product List'!$A$2:$I$653,4,FALSE)," ")</f>
        <v xml:space="preserve"> </v>
      </c>
      <c r="E47" s="31" t="str">
        <f>IFERROR(VLOOKUP($A47,'Product List'!$A$2:$I$653,5,FALSE)," ")</f>
        <v xml:space="preserve"> </v>
      </c>
      <c r="F47" s="32" t="str">
        <f>IFERROR(VLOOKUP($A47,'Product List'!$A$2:$I$653,7,FALSE)," ")</f>
        <v xml:space="preserve"> </v>
      </c>
      <c r="G47" s="32" t="str">
        <f>IFERROR(VLOOKUP($A47,'Product List'!$A$2:$I$653,8,FALSE)," ")</f>
        <v xml:space="preserve"> </v>
      </c>
      <c r="H47" s="31" t="str">
        <f>IFERROR(VLOOKUP($A47,'Product List'!$A$2:$I$653,6,FALSE)," ")</f>
        <v xml:space="preserve"> </v>
      </c>
      <c r="I47" s="33" t="str">
        <f>IFERROR(VLOOKUP($A47,'Product List'!A39:I690,9,FALSE)," ")</f>
        <v xml:space="preserve"> </v>
      </c>
      <c r="J47" s="42"/>
      <c r="K47" s="44" t="str">
        <f t="shared" si="0"/>
        <v>0</v>
      </c>
      <c r="L47" s="34"/>
    </row>
    <row r="48" spans="1:12" ht="18.75" x14ac:dyDescent="0.3">
      <c r="A48" s="43"/>
      <c r="B48" s="31" t="str">
        <f>IFERROR(VLOOKUP($A48,'Product List'!$A$2:I691,2,FALSE)," ")</f>
        <v xml:space="preserve"> </v>
      </c>
      <c r="C48" s="31" t="str">
        <f>IFERROR(VLOOKUP($A48,'Product List'!$A$2:$I$653,3,FALSE)," ")</f>
        <v xml:space="preserve"> </v>
      </c>
      <c r="D48" s="31" t="str">
        <f>IFERROR(VLOOKUP($A48,'Product List'!$A$2:$I$653,4,FALSE)," ")</f>
        <v xml:space="preserve"> </v>
      </c>
      <c r="E48" s="31" t="str">
        <f>IFERROR(VLOOKUP($A48,'Product List'!$A$2:$I$653,5,FALSE)," ")</f>
        <v xml:space="preserve"> </v>
      </c>
      <c r="F48" s="32" t="str">
        <f>IFERROR(VLOOKUP($A48,'Product List'!$A$2:$I$653,7,FALSE)," ")</f>
        <v xml:space="preserve"> </v>
      </c>
      <c r="G48" s="32" t="str">
        <f>IFERROR(VLOOKUP($A48,'Product List'!$A$2:$I$653,8,FALSE)," ")</f>
        <v xml:space="preserve"> </v>
      </c>
      <c r="H48" s="31" t="str">
        <f>IFERROR(VLOOKUP($A48,'Product List'!$A$2:$I$653,6,FALSE)," ")</f>
        <v xml:space="preserve"> </v>
      </c>
      <c r="I48" s="33" t="str">
        <f>IFERROR(VLOOKUP($A48,'Product List'!A40:I691,9,FALSE)," ")</f>
        <v xml:space="preserve"> </v>
      </c>
      <c r="J48" s="42"/>
      <c r="K48" s="44" t="str">
        <f t="shared" si="0"/>
        <v>0</v>
      </c>
      <c r="L48" s="34"/>
    </row>
    <row r="49" spans="1:13" ht="18.75" x14ac:dyDescent="0.3">
      <c r="A49" s="43"/>
      <c r="B49" s="31" t="str">
        <f>IFERROR(VLOOKUP($A49,'Product List'!$A$2:I692,2,FALSE)," ")</f>
        <v xml:space="preserve"> </v>
      </c>
      <c r="C49" s="31" t="str">
        <f>IFERROR(VLOOKUP($A49,'Product List'!$A$2:$I$653,3,FALSE)," ")</f>
        <v xml:space="preserve"> </v>
      </c>
      <c r="D49" s="31" t="str">
        <f>IFERROR(VLOOKUP($A49,'Product List'!$A$2:$I$653,4,FALSE)," ")</f>
        <v xml:space="preserve"> </v>
      </c>
      <c r="E49" s="31" t="str">
        <f>IFERROR(VLOOKUP($A49,'Product List'!$A$2:$I$653,5,FALSE)," ")</f>
        <v xml:space="preserve"> </v>
      </c>
      <c r="F49" s="32" t="str">
        <f>IFERROR(VLOOKUP($A49,'Product List'!$A$2:$I$653,7,FALSE)," ")</f>
        <v xml:space="preserve"> </v>
      </c>
      <c r="G49" s="32" t="str">
        <f>IFERROR(VLOOKUP($A49,'Product List'!$A$2:$I$653,8,FALSE)," ")</f>
        <v xml:space="preserve"> </v>
      </c>
      <c r="H49" s="31" t="str">
        <f>IFERROR(VLOOKUP($A49,'Product List'!$A$2:$I$653,6,FALSE)," ")</f>
        <v xml:space="preserve"> </v>
      </c>
      <c r="I49" s="33" t="str">
        <f>IFERROR(VLOOKUP($A49,'Product List'!A41:I692,9,FALSE)," ")</f>
        <v xml:space="preserve"> </v>
      </c>
      <c r="J49" s="42"/>
      <c r="K49" s="44" t="str">
        <f t="shared" si="0"/>
        <v>0</v>
      </c>
      <c r="L49" s="34"/>
    </row>
    <row r="50" spans="1:13" ht="18.75" x14ac:dyDescent="0.3">
      <c r="A50" s="43"/>
      <c r="B50" s="31" t="str">
        <f>IFERROR(VLOOKUP($A50,'Product List'!$A$2:I693,2,FALSE)," ")</f>
        <v xml:space="preserve"> </v>
      </c>
      <c r="C50" s="31" t="str">
        <f>IFERROR(VLOOKUP($A50,'Product List'!$A$2:$I$653,3,FALSE)," ")</f>
        <v xml:space="preserve"> </v>
      </c>
      <c r="D50" s="31" t="str">
        <f>IFERROR(VLOOKUP($A50,'Product List'!$A$2:$I$653,4,FALSE)," ")</f>
        <v xml:space="preserve"> </v>
      </c>
      <c r="E50" s="31" t="str">
        <f>IFERROR(VLOOKUP($A50,'Product List'!$A$2:$I$653,5,FALSE)," ")</f>
        <v xml:space="preserve"> </v>
      </c>
      <c r="F50" s="32" t="str">
        <f>IFERROR(VLOOKUP($A50,'Product List'!$A$2:$I$653,7,FALSE)," ")</f>
        <v xml:space="preserve"> </v>
      </c>
      <c r="G50" s="32" t="str">
        <f>IFERROR(VLOOKUP($A50,'Product List'!$A$2:$I$653,8,FALSE)," ")</f>
        <v xml:space="preserve"> </v>
      </c>
      <c r="H50" s="31" t="str">
        <f>IFERROR(VLOOKUP($A50,'Product List'!$A$2:$I$653,6,FALSE)," ")</f>
        <v xml:space="preserve"> </v>
      </c>
      <c r="I50" s="33" t="str">
        <f>IFERROR(VLOOKUP($A50,'Product List'!A42:I693,9,FALSE)," ")</f>
        <v xml:space="preserve"> </v>
      </c>
      <c r="J50" s="42"/>
      <c r="K50" s="44" t="str">
        <f t="shared" si="0"/>
        <v>0</v>
      </c>
      <c r="L50" s="34"/>
    </row>
    <row r="51" spans="1:13" ht="18.75" x14ac:dyDescent="0.3">
      <c r="A51" s="43"/>
      <c r="B51" s="31" t="str">
        <f>IFERROR(VLOOKUP($A51,'Product List'!$A$2:I694,2,FALSE)," ")</f>
        <v xml:space="preserve"> </v>
      </c>
      <c r="C51" s="31" t="str">
        <f>IFERROR(VLOOKUP($A51,'Product List'!$A$2:$I$653,3,FALSE)," ")</f>
        <v xml:space="preserve"> </v>
      </c>
      <c r="D51" s="31" t="str">
        <f>IFERROR(VLOOKUP($A51,'Product List'!$A$2:$I$653,4,FALSE)," ")</f>
        <v xml:space="preserve"> </v>
      </c>
      <c r="E51" s="31" t="str">
        <f>IFERROR(VLOOKUP($A51,'Product List'!$A$2:$I$653,5,FALSE)," ")</f>
        <v xml:space="preserve"> </v>
      </c>
      <c r="F51" s="32" t="str">
        <f>IFERROR(VLOOKUP($A51,'Product List'!$A$2:$I$653,7,FALSE)," ")</f>
        <v xml:space="preserve"> </v>
      </c>
      <c r="G51" s="32" t="str">
        <f>IFERROR(VLOOKUP($A51,'Product List'!$A$2:$I$653,8,FALSE)," ")</f>
        <v xml:space="preserve"> </v>
      </c>
      <c r="H51" s="31" t="str">
        <f>IFERROR(VLOOKUP($A51,'Product List'!$A$2:$I$653,6,FALSE)," ")</f>
        <v xml:space="preserve"> </v>
      </c>
      <c r="I51" s="33" t="str">
        <f>IFERROR(VLOOKUP($A51,'Product List'!A43:I694,9,FALSE)," ")</f>
        <v xml:space="preserve"> </v>
      </c>
      <c r="J51" s="42"/>
      <c r="K51" s="44" t="str">
        <f t="shared" si="0"/>
        <v>0</v>
      </c>
      <c r="L51" s="34"/>
    </row>
    <row r="52" spans="1:13" ht="18.75" x14ac:dyDescent="0.3">
      <c r="A52" s="43"/>
      <c r="B52" s="31" t="str">
        <f>IFERROR(VLOOKUP($A52,'Product List'!$A$2:I695,2,FALSE)," ")</f>
        <v xml:space="preserve"> </v>
      </c>
      <c r="C52" s="31" t="str">
        <f>IFERROR(VLOOKUP($A52,'Product List'!$A$2:$I$653,3,FALSE)," ")</f>
        <v xml:space="preserve"> </v>
      </c>
      <c r="D52" s="31" t="str">
        <f>IFERROR(VLOOKUP($A52,'Product List'!$A$2:$I$653,4,FALSE)," ")</f>
        <v xml:space="preserve"> </v>
      </c>
      <c r="E52" s="31" t="str">
        <f>IFERROR(VLOOKUP($A52,'Product List'!$A$2:$I$653,5,FALSE)," ")</f>
        <v xml:space="preserve"> </v>
      </c>
      <c r="F52" s="32" t="str">
        <f>IFERROR(VLOOKUP($A52,'Product List'!$A$2:$I$653,7,FALSE)," ")</f>
        <v xml:space="preserve"> </v>
      </c>
      <c r="G52" s="32" t="str">
        <f>IFERROR(VLOOKUP($A52,'Product List'!$A$2:$I$653,8,FALSE)," ")</f>
        <v xml:space="preserve"> </v>
      </c>
      <c r="H52" s="31" t="str">
        <f>IFERROR(VLOOKUP($A52,'Product List'!$A$2:$I$653,6,FALSE)," ")</f>
        <v xml:space="preserve"> </v>
      </c>
      <c r="I52" s="33" t="str">
        <f>IFERROR(VLOOKUP($A52,'Product List'!A44:I695,9,FALSE)," ")</f>
        <v xml:space="preserve"> </v>
      </c>
      <c r="J52" s="42"/>
      <c r="K52" s="44" t="str">
        <f t="shared" si="0"/>
        <v>0</v>
      </c>
      <c r="L52" s="34"/>
    </row>
    <row r="53" spans="1:13" ht="18.75" x14ac:dyDescent="0.3">
      <c r="A53" s="43"/>
      <c r="B53" s="31" t="str">
        <f>IFERROR(VLOOKUP($A53,'Product List'!$A$2:I696,2,FALSE)," ")</f>
        <v xml:space="preserve"> </v>
      </c>
      <c r="C53" s="31" t="str">
        <f>IFERROR(VLOOKUP($A53,'Product List'!$A$2:$I$653,3,FALSE)," ")</f>
        <v xml:space="preserve"> </v>
      </c>
      <c r="D53" s="31" t="str">
        <f>IFERROR(VLOOKUP($A53,'Product List'!$A$2:$I$653,4,FALSE)," ")</f>
        <v xml:space="preserve"> </v>
      </c>
      <c r="E53" s="31" t="str">
        <f>IFERROR(VLOOKUP($A53,'Product List'!$A$2:$I$653,5,FALSE)," ")</f>
        <v xml:space="preserve"> </v>
      </c>
      <c r="F53" s="32" t="str">
        <f>IFERROR(VLOOKUP($A53,'Product List'!$A$2:$I$653,7,FALSE)," ")</f>
        <v xml:space="preserve"> </v>
      </c>
      <c r="G53" s="32" t="str">
        <f>IFERROR(VLOOKUP($A53,'Product List'!$A$2:$I$653,8,FALSE)," ")</f>
        <v xml:space="preserve"> </v>
      </c>
      <c r="H53" s="31" t="str">
        <f>IFERROR(VLOOKUP($A53,'Product List'!$A$2:$I$653,6,FALSE)," ")</f>
        <v xml:space="preserve"> </v>
      </c>
      <c r="I53" s="33" t="str">
        <f>IFERROR(VLOOKUP($A53,'Product List'!A45:I696,9,FALSE)," ")</f>
        <v xml:space="preserve"> </v>
      </c>
      <c r="J53" s="42"/>
      <c r="K53" s="44" t="str">
        <f t="shared" si="0"/>
        <v>0</v>
      </c>
      <c r="L53" s="34"/>
    </row>
    <row r="54" spans="1:13" ht="18.75" x14ac:dyDescent="0.3">
      <c r="A54" s="43"/>
      <c r="B54" s="31" t="str">
        <f>IFERROR(VLOOKUP($A54,'Product List'!$A$2:I697,2,FALSE)," ")</f>
        <v xml:space="preserve"> </v>
      </c>
      <c r="C54" s="31" t="str">
        <f>IFERROR(VLOOKUP($A54,'Product List'!$A$2:$I$653,3,FALSE)," ")</f>
        <v xml:space="preserve"> </v>
      </c>
      <c r="D54" s="31" t="str">
        <f>IFERROR(VLOOKUP($A54,'Product List'!$A$2:$I$653,4,FALSE)," ")</f>
        <v xml:space="preserve"> </v>
      </c>
      <c r="E54" s="31" t="str">
        <f>IFERROR(VLOOKUP($A54,'Product List'!$A$2:$I$653,5,FALSE)," ")</f>
        <v xml:space="preserve"> </v>
      </c>
      <c r="F54" s="32" t="str">
        <f>IFERROR(VLOOKUP($A54,'Product List'!$A$2:$I$653,7,FALSE)," ")</f>
        <v xml:space="preserve"> </v>
      </c>
      <c r="G54" s="32" t="str">
        <f>IFERROR(VLOOKUP($A54,'Product List'!$A$2:$I$653,8,FALSE)," ")</f>
        <v xml:space="preserve"> </v>
      </c>
      <c r="H54" s="31" t="str">
        <f>IFERROR(VLOOKUP($A54,'Product List'!$A$2:$I$653,6,FALSE)," ")</f>
        <v xml:space="preserve"> </v>
      </c>
      <c r="I54" s="33" t="str">
        <f>IFERROR(VLOOKUP($A54,'Product List'!A46:I697,9,FALSE)," ")</f>
        <v xml:space="preserve"> </v>
      </c>
      <c r="J54" s="42"/>
      <c r="K54" s="44" t="str">
        <f t="shared" si="0"/>
        <v>0</v>
      </c>
      <c r="L54" s="34"/>
    </row>
    <row r="55" spans="1:13" ht="18.75" x14ac:dyDescent="0.3">
      <c r="A55" s="43"/>
      <c r="B55" s="31" t="str">
        <f>IFERROR(VLOOKUP($A55,'Product List'!$A$2:I698,2,FALSE)," ")</f>
        <v xml:space="preserve"> </v>
      </c>
      <c r="C55" s="31" t="str">
        <f>IFERROR(VLOOKUP($A55,'Product List'!$A$2:$I$653,3,FALSE)," ")</f>
        <v xml:space="preserve"> </v>
      </c>
      <c r="D55" s="31" t="str">
        <f>IFERROR(VLOOKUP($A55,'Product List'!$A$2:$I$653,4,FALSE)," ")</f>
        <v xml:space="preserve"> </v>
      </c>
      <c r="E55" s="31" t="str">
        <f>IFERROR(VLOOKUP($A55,'Product List'!$A$2:$I$653,5,FALSE)," ")</f>
        <v xml:space="preserve"> </v>
      </c>
      <c r="F55" s="32" t="str">
        <f>IFERROR(VLOOKUP($A55,'Product List'!$A$2:$I$653,7,FALSE)," ")</f>
        <v xml:space="preserve"> </v>
      </c>
      <c r="G55" s="32" t="str">
        <f>IFERROR(VLOOKUP($A55,'Product List'!$A$2:$I$653,8,FALSE)," ")</f>
        <v xml:space="preserve"> </v>
      </c>
      <c r="H55" s="31" t="str">
        <f>IFERROR(VLOOKUP($A55,'Product List'!$A$2:$I$653,6,FALSE)," ")</f>
        <v xml:space="preserve"> </v>
      </c>
      <c r="I55" s="33" t="str">
        <f>IFERROR(VLOOKUP($A55,'Product List'!A47:I698,9,FALSE)," ")</f>
        <v xml:space="preserve"> </v>
      </c>
      <c r="J55" s="42"/>
      <c r="K55" s="44" t="str">
        <f t="shared" si="0"/>
        <v>0</v>
      </c>
      <c r="L55" s="34"/>
    </row>
    <row r="56" spans="1:13" ht="18.75" x14ac:dyDescent="0.3">
      <c r="A56" s="43"/>
      <c r="B56" s="31" t="str">
        <f>IFERROR(VLOOKUP($A56,'Product List'!$A$2:I699,2,FALSE)," ")</f>
        <v xml:space="preserve"> </v>
      </c>
      <c r="C56" s="31" t="str">
        <f>IFERROR(VLOOKUP($A56,'Product List'!$A$2:$I$653,3,FALSE)," ")</f>
        <v xml:space="preserve"> </v>
      </c>
      <c r="D56" s="31" t="str">
        <f>IFERROR(VLOOKUP($A56,'Product List'!$A$2:$I$653,4,FALSE)," ")</f>
        <v xml:space="preserve"> </v>
      </c>
      <c r="E56" s="31" t="str">
        <f>IFERROR(VLOOKUP($A56,'Product List'!$A$2:$I$653,5,FALSE)," ")</f>
        <v xml:space="preserve"> </v>
      </c>
      <c r="F56" s="32" t="str">
        <f>IFERROR(VLOOKUP($A56,'Product List'!$A$2:$I$653,7,FALSE)," ")</f>
        <v xml:space="preserve"> </v>
      </c>
      <c r="G56" s="32" t="str">
        <f>IFERROR(VLOOKUP($A56,'Product List'!$A$2:$I$653,8,FALSE)," ")</f>
        <v xml:space="preserve"> </v>
      </c>
      <c r="H56" s="31" t="str">
        <f>IFERROR(VLOOKUP($A56,'Product List'!$A$2:$I$653,6,FALSE)," ")</f>
        <v xml:space="preserve"> </v>
      </c>
      <c r="I56" s="33" t="str">
        <f>IFERROR(VLOOKUP($A56,'Product List'!A48:I699,9,FALSE)," ")</f>
        <v xml:space="preserve"> </v>
      </c>
      <c r="J56" s="42"/>
      <c r="K56" s="44" t="str">
        <f t="shared" si="0"/>
        <v>0</v>
      </c>
      <c r="L56" s="34"/>
    </row>
    <row r="57" spans="1:13" ht="18.75" x14ac:dyDescent="0.3">
      <c r="A57" s="43"/>
      <c r="B57" s="31" t="str">
        <f>IFERROR(VLOOKUP($A57,'Product List'!$A$2:I700,2,FALSE)," ")</f>
        <v xml:space="preserve"> </v>
      </c>
      <c r="C57" s="31" t="str">
        <f>IFERROR(VLOOKUP($A57,'Product List'!$A$2:$I$653,3,FALSE)," ")</f>
        <v xml:space="preserve"> </v>
      </c>
      <c r="D57" s="31" t="str">
        <f>IFERROR(VLOOKUP($A57,'Product List'!$A$2:$I$653,4,FALSE)," ")</f>
        <v xml:space="preserve"> </v>
      </c>
      <c r="E57" s="31" t="str">
        <f>IFERROR(VLOOKUP($A57,'Product List'!$A$2:$I$653,5,FALSE)," ")</f>
        <v xml:space="preserve"> </v>
      </c>
      <c r="F57" s="32" t="str">
        <f>IFERROR(VLOOKUP($A57,'Product List'!$A$2:$I$653,7,FALSE)," ")</f>
        <v xml:space="preserve"> </v>
      </c>
      <c r="G57" s="32" t="str">
        <f>IFERROR(VLOOKUP($A57,'Product List'!$A$2:$I$653,8,FALSE)," ")</f>
        <v xml:space="preserve"> </v>
      </c>
      <c r="H57" s="31" t="str">
        <f>IFERROR(VLOOKUP($A57,'Product List'!$A$2:$I$653,6,FALSE)," ")</f>
        <v xml:space="preserve"> </v>
      </c>
      <c r="I57" s="33" t="str">
        <f>IFERROR(VLOOKUP($A57,'Product List'!A49:I700,9,FALSE)," ")</f>
        <v xml:space="preserve"> </v>
      </c>
      <c r="J57" s="42"/>
      <c r="K57" s="44" t="str">
        <f t="shared" si="0"/>
        <v>0</v>
      </c>
      <c r="L57" s="34"/>
    </row>
    <row r="58" spans="1:13" ht="18.75" x14ac:dyDescent="0.3">
      <c r="A58" s="43"/>
      <c r="B58" s="31" t="str">
        <f>IFERROR(VLOOKUP($A58,'Product List'!$A$2:I701,2,FALSE)," ")</f>
        <v xml:space="preserve"> </v>
      </c>
      <c r="C58" s="31" t="str">
        <f>IFERROR(VLOOKUP($A58,'Product List'!$A$2:$I$653,3,FALSE)," ")</f>
        <v xml:space="preserve"> </v>
      </c>
      <c r="D58" s="31" t="str">
        <f>IFERROR(VLOOKUP($A58,'Product List'!$A$2:$I$653,4,FALSE)," ")</f>
        <v xml:space="preserve"> </v>
      </c>
      <c r="E58" s="31" t="str">
        <f>IFERROR(VLOOKUP($A58,'Product List'!$A$2:$I$653,5,FALSE)," ")</f>
        <v xml:space="preserve"> </v>
      </c>
      <c r="F58" s="32" t="str">
        <f>IFERROR(VLOOKUP($A58,'Product List'!$A$2:$I$653,7,FALSE)," ")</f>
        <v xml:space="preserve"> </v>
      </c>
      <c r="G58" s="32" t="str">
        <f>IFERROR(VLOOKUP($A58,'Product List'!$A$2:$I$653,8,FALSE)," ")</f>
        <v xml:space="preserve"> </v>
      </c>
      <c r="H58" s="31" t="str">
        <f>IFERROR(VLOOKUP($A58,'Product List'!$A$2:$I$653,6,FALSE)," ")</f>
        <v xml:space="preserve"> </v>
      </c>
      <c r="I58" s="33" t="str">
        <f>IFERROR(VLOOKUP($A58,'Product List'!A50:I701,9,FALSE)," ")</f>
        <v xml:space="preserve"> </v>
      </c>
      <c r="J58" s="42"/>
      <c r="K58" s="44" t="str">
        <f t="shared" si="0"/>
        <v>0</v>
      </c>
      <c r="L58" s="34"/>
    </row>
    <row r="59" spans="1:13" ht="18.75" x14ac:dyDescent="0.3">
      <c r="A59" s="43"/>
      <c r="B59" s="31" t="str">
        <f>IFERROR(VLOOKUP($A59,'Product List'!$A$2:I702,2,FALSE)," ")</f>
        <v xml:space="preserve"> </v>
      </c>
      <c r="C59" s="31" t="str">
        <f>IFERROR(VLOOKUP($A59,'Product List'!$A$2:$I$653,3,FALSE)," ")</f>
        <v xml:space="preserve"> </v>
      </c>
      <c r="D59" s="31" t="str">
        <f>IFERROR(VLOOKUP($A59,'Product List'!$A$2:$I$653,4,FALSE)," ")</f>
        <v xml:space="preserve"> </v>
      </c>
      <c r="E59" s="31" t="str">
        <f>IFERROR(VLOOKUP($A59,'Product List'!$A$2:$I$653,5,FALSE)," ")</f>
        <v xml:space="preserve"> </v>
      </c>
      <c r="F59" s="32" t="str">
        <f>IFERROR(VLOOKUP($A59,'Product List'!$A$2:$I$653,7,FALSE)," ")</f>
        <v xml:space="preserve"> </v>
      </c>
      <c r="G59" s="32" t="str">
        <f>IFERROR(VLOOKUP($A59,'Product List'!$A$2:$I$653,8,FALSE)," ")</f>
        <v xml:space="preserve"> </v>
      </c>
      <c r="H59" s="31" t="str">
        <f>IFERROR(VLOOKUP($A59,'Product List'!$A$2:$I$653,6,FALSE)," ")</f>
        <v xml:space="preserve"> </v>
      </c>
      <c r="I59" s="33" t="str">
        <f>IFERROR(VLOOKUP($A59,'Product List'!A51:I702,9,FALSE)," ")</f>
        <v xml:space="preserve"> </v>
      </c>
      <c r="J59" s="42"/>
      <c r="K59" s="44" t="str">
        <f t="shared" si="0"/>
        <v>0</v>
      </c>
      <c r="L59" s="34"/>
    </row>
    <row r="60" spans="1:13" ht="18.75" x14ac:dyDescent="0.3">
      <c r="A60" s="43"/>
      <c r="B60" s="31" t="str">
        <f>IFERROR(VLOOKUP($A60,'Product List'!$A$2:I703,2,FALSE)," ")</f>
        <v xml:space="preserve"> </v>
      </c>
      <c r="C60" s="31" t="str">
        <f>IFERROR(VLOOKUP($A60,'Product List'!$A$2:$I$653,3,FALSE)," ")</f>
        <v xml:space="preserve"> </v>
      </c>
      <c r="D60" s="31" t="str">
        <f>IFERROR(VLOOKUP($A60,'Product List'!$A$2:$I$653,4,FALSE)," ")</f>
        <v xml:space="preserve"> </v>
      </c>
      <c r="E60" s="31" t="str">
        <f>IFERROR(VLOOKUP($A60,'Product List'!$A$2:$I$653,5,FALSE)," ")</f>
        <v xml:space="preserve"> </v>
      </c>
      <c r="F60" s="32" t="str">
        <f>IFERROR(VLOOKUP($A60,'Product List'!$A$2:$I$653,7,FALSE)," ")</f>
        <v xml:space="preserve"> </v>
      </c>
      <c r="G60" s="32" t="str">
        <f>IFERROR(VLOOKUP($A60,'Product List'!$A$2:$I$653,8,FALSE)," ")</f>
        <v xml:space="preserve"> </v>
      </c>
      <c r="H60" s="31" t="str">
        <f>IFERROR(VLOOKUP($A60,'Product List'!$A$2:$I$653,6,FALSE)," ")</f>
        <v xml:space="preserve"> </v>
      </c>
      <c r="I60" s="33" t="str">
        <f>IFERROR(VLOOKUP($A60,'Product List'!A52:I703,9,FALSE)," ")</f>
        <v xml:space="preserve"> </v>
      </c>
      <c r="J60" s="42"/>
      <c r="K60" s="44" t="str">
        <f t="shared" si="0"/>
        <v>0</v>
      </c>
      <c r="L60" s="34"/>
    </row>
    <row r="61" spans="1:13" s="41" customFormat="1" ht="26.25" customHeight="1" thickBot="1" x14ac:dyDescent="0.3">
      <c r="A61" s="35" t="s">
        <v>25</v>
      </c>
      <c r="B61" s="36"/>
      <c r="C61" s="36"/>
      <c r="D61" s="36"/>
      <c r="E61" s="36"/>
      <c r="F61" s="36"/>
      <c r="G61" s="36"/>
      <c r="H61" s="36"/>
      <c r="I61" s="36"/>
      <c r="J61" s="37">
        <f>SUM(J10:J60)</f>
        <v>0</v>
      </c>
      <c r="K61" s="38">
        <f>SUM(K10:K60)</f>
        <v>0</v>
      </c>
      <c r="L61" s="39"/>
      <c r="M61" s="40"/>
    </row>
  </sheetData>
  <protectedRanges>
    <protectedRange algorithmName="SHA-512" hashValue="XokIszZQYGk90VqGIQn9zkhRqhQpiovx3bJlTgDwlXJKrMpu9yXEdgqmKZzbaiqoyMfD/erWDsRvZRYek+6hQA==" saltValue="+YQUVqC1E0jos1dQ2HLF7Q==" spinCount="100000" sqref="B10:I60 K10:K60" name="Range1" securityDescriptor="O:WDG:WDD:(A;;CC;;;S-1-5-21-3056222746-1995262185-514618510-2250)"/>
  </protectedRanges>
  <mergeCells count="14">
    <mergeCell ref="A7:B7"/>
    <mergeCell ref="A8:B8"/>
    <mergeCell ref="D8:L8"/>
    <mergeCell ref="D7:L7"/>
    <mergeCell ref="C7:C8"/>
    <mergeCell ref="A1:L1"/>
    <mergeCell ref="I5:K5"/>
    <mergeCell ref="E5:G5"/>
    <mergeCell ref="E6:G6"/>
    <mergeCell ref="A4:L4"/>
    <mergeCell ref="A2:L3"/>
    <mergeCell ref="I6:K6"/>
    <mergeCell ref="A5:B5"/>
    <mergeCell ref="A6:B6"/>
  </mergeCells>
  <dataValidations count="1">
    <dataValidation type="date" allowBlank="1" showInputMessage="1" showErrorMessage="1" errorTitle="Date" error="Please add Delevey date" promptTitle="Date" prompt="Must add delevery date eg 01/03/2024" sqref="E6:G6" xr:uid="{3C1024AE-2FA3-48F9-981C-87BEEDDD649B}">
      <formula1>45352</formula1>
      <formula2>45657</formula2>
    </dataValidation>
  </dataValidations>
  <hyperlinks>
    <hyperlink ref="D8" r:id="rId1" xr:uid="{30BF1B28-8473-48DF-ABCF-20544B3E5C4D}"/>
  </hyperlinks>
  <printOptions gridLines="1"/>
  <pageMargins left="0.23622047244094491" right="0" top="0.74803149606299213" bottom="0.74803149606299213" header="0.31496062992125984" footer="0.31496062992125984"/>
  <pageSetup paperSize="9" scale="55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54FF6F6BFE1F4DB95ED8775B48CA91" ma:contentTypeVersion="14" ma:contentTypeDescription="Create a new document." ma:contentTypeScope="" ma:versionID="c1fc9d6026aa8b6833eefb7bc7a075f0">
  <xsd:schema xmlns:xsd="http://www.w3.org/2001/XMLSchema" xmlns:xs="http://www.w3.org/2001/XMLSchema" xmlns:p="http://schemas.microsoft.com/office/2006/metadata/properties" xmlns:ns2="7b02d9b3-0750-4193-90ea-e2fce0096684" xmlns:ns3="fe0daf43-258d-42ef-b5ee-58830eb703bc" targetNamespace="http://schemas.microsoft.com/office/2006/metadata/properties" ma:root="true" ma:fieldsID="523b2b376a7675e1ec6d6ba82b9acc8b" ns2:_="" ns3:_="">
    <xsd:import namespace="7b02d9b3-0750-4193-90ea-e2fce0096684"/>
    <xsd:import namespace="fe0daf43-258d-42ef-b5ee-58830eb703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02d9b3-0750-4193-90ea-e2fce00966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10e2e93-8cea-4b2b-babf-2611e548c8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daf43-258d-42ef-b5ee-58830eb703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639634-bea0-454f-aafb-353dec9cced8}" ma:internalName="TaxCatchAll" ma:showField="CatchAllData" ma:web="fe0daf43-258d-42ef-b5ee-58830eb703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352CB4-CDCA-4CC7-9FBE-6DB50D34B1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F2F59B-C093-41A6-9213-975CF37BFE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02d9b3-0750-4193-90ea-e2fce0096684"/>
    <ds:schemaRef ds:uri="fe0daf43-258d-42ef-b5ee-58830eb703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Product List</vt:lpstr>
      <vt:lpstr>ORDER FORM</vt:lpstr>
      <vt:lpstr>'ORDER FORM'!Print_Area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Dinaben Madhaparia</dc:creator>
  <cp:keywords/>
  <dc:description/>
  <cp:lastModifiedBy>Edward Rayment</cp:lastModifiedBy>
  <cp:revision/>
  <dcterms:created xsi:type="dcterms:W3CDTF">2017-06-16T09:31:53Z</dcterms:created>
  <dcterms:modified xsi:type="dcterms:W3CDTF">2024-03-25T10:39:22Z</dcterms:modified>
  <cp:category/>
  <cp:contentStatus/>
</cp:coreProperties>
</file>